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75" windowWidth="11880" windowHeight="5910" tabRatio="874"/>
  </bookViews>
  <sheets>
    <sheet name="VAL_Instructions" sheetId="115" r:id="rId1"/>
    <sheet name="VAL_C1" sheetId="79" r:id="rId2"/>
    <sheet name="C2" sheetId="89" r:id="rId3"/>
    <sheet name="C3" sheetId="72" r:id="rId4"/>
    <sheet name="C4" sheetId="86" r:id="rId5"/>
    <sheet name="C5" sheetId="87" r:id="rId6"/>
    <sheet name="C6" sheetId="65" r:id="rId7"/>
    <sheet name="C7" sheetId="73" r:id="rId8"/>
    <sheet name="C8" sheetId="90" r:id="rId9"/>
    <sheet name="Parameters" sheetId="75" state="hidden" r:id="rId10"/>
    <sheet name="VAL_Drop_Down_Lists" sheetId="77" state="hidden" r:id="rId11"/>
  </sheets>
  <calcPr calcId="145621"/>
</workbook>
</file>

<file path=xl/calcChain.xml><?xml version="1.0" encoding="utf-8"?>
<calcChain xmlns="http://schemas.openxmlformats.org/spreadsheetml/2006/main">
  <c r="R85" i="87" l="1"/>
  <c r="Q16" i="86"/>
  <c r="B8" i="86" l="1"/>
  <c r="B7" i="86"/>
  <c r="B8" i="87"/>
  <c r="B7" i="87"/>
  <c r="B8" i="65"/>
  <c r="B7" i="65"/>
  <c r="B8" i="73"/>
  <c r="B7" i="73"/>
  <c r="B8" i="90"/>
  <c r="B7" i="90"/>
  <c r="B8" i="72"/>
  <c r="B7" i="72"/>
  <c r="B4" i="87"/>
  <c r="B3" i="87"/>
  <c r="B2" i="87"/>
  <c r="B4" i="65"/>
  <c r="B3" i="65"/>
  <c r="B2" i="65"/>
  <c r="B4" i="73"/>
  <c r="B3" i="73"/>
  <c r="B2" i="73"/>
  <c r="B4" i="90"/>
  <c r="B3" i="90"/>
  <c r="B2" i="90"/>
  <c r="B4" i="86"/>
  <c r="B3" i="86"/>
  <c r="B2" i="86"/>
  <c r="B9" i="65"/>
  <c r="B2" i="72" l="1"/>
  <c r="B2" i="89"/>
  <c r="AI23" i="89" l="1"/>
  <c r="AI18" i="89"/>
  <c r="AI17" i="89"/>
  <c r="AI15" i="89"/>
  <c r="AI14" i="89"/>
  <c r="AJ17" i="89" l="1"/>
  <c r="AJ23" i="89"/>
  <c r="AJ15" i="89"/>
  <c r="AJ18" i="89"/>
  <c r="AJ14" i="89"/>
  <c r="Q16" i="89" l="1"/>
  <c r="T21" i="90" l="1"/>
  <c r="Q21" i="90"/>
  <c r="T20" i="90"/>
  <c r="T19" i="90"/>
  <c r="Q19" i="90"/>
  <c r="T16" i="90"/>
  <c r="AI36" i="73"/>
  <c r="AI35" i="73"/>
  <c r="AI34" i="73"/>
  <c r="AI33" i="73"/>
  <c r="AI32" i="73"/>
  <c r="AI31" i="73"/>
  <c r="AI30" i="73"/>
  <c r="AI29" i="73"/>
  <c r="AI28" i="73"/>
  <c r="AI27" i="73"/>
  <c r="AI26" i="73"/>
  <c r="AI24" i="73"/>
  <c r="AI23" i="73"/>
  <c r="AI22" i="73"/>
  <c r="AI21" i="73"/>
  <c r="AI20" i="73"/>
  <c r="AI19" i="73"/>
  <c r="AI18" i="73"/>
  <c r="AI17" i="73"/>
  <c r="AI16" i="73"/>
  <c r="AI15" i="73"/>
  <c r="AF48" i="73"/>
  <c r="AC48" i="73"/>
  <c r="Z48" i="73"/>
  <c r="W48" i="73"/>
  <c r="T48" i="73"/>
  <c r="Q48" i="73"/>
  <c r="AF47" i="73"/>
  <c r="AC47" i="73"/>
  <c r="Z47" i="73"/>
  <c r="W47" i="73"/>
  <c r="T47" i="73"/>
  <c r="Q47" i="73"/>
  <c r="AF46" i="73"/>
  <c r="AC46" i="73"/>
  <c r="Z46" i="73"/>
  <c r="W46" i="73"/>
  <c r="T46" i="73"/>
  <c r="Q46" i="73"/>
  <c r="AF45" i="73"/>
  <c r="AC45" i="73"/>
  <c r="Z45" i="73"/>
  <c r="W45" i="73"/>
  <c r="T45" i="73"/>
  <c r="Q45" i="73"/>
  <c r="AF44" i="73"/>
  <c r="AC44" i="73"/>
  <c r="Z44" i="73"/>
  <c r="W44" i="73"/>
  <c r="T44" i="73"/>
  <c r="Q44" i="73"/>
  <c r="AF43" i="73"/>
  <c r="AC43" i="73"/>
  <c r="Z43" i="73"/>
  <c r="W43" i="73"/>
  <c r="T43" i="73"/>
  <c r="Q43" i="73"/>
  <c r="AF42" i="73"/>
  <c r="AC42" i="73"/>
  <c r="Z42" i="73"/>
  <c r="W42" i="73"/>
  <c r="T42" i="73"/>
  <c r="Q42" i="73"/>
  <c r="AF41" i="73"/>
  <c r="AC41" i="73"/>
  <c r="Z41" i="73"/>
  <c r="W41" i="73"/>
  <c r="T41" i="73"/>
  <c r="Q41" i="73"/>
  <c r="AF40" i="73"/>
  <c r="AC40" i="73"/>
  <c r="Z40" i="73"/>
  <c r="W40" i="73"/>
  <c r="T40" i="73"/>
  <c r="Q40" i="73"/>
  <c r="AF39" i="73"/>
  <c r="AC39" i="73"/>
  <c r="Z39" i="73"/>
  <c r="W39" i="73"/>
  <c r="T39" i="73"/>
  <c r="Q39" i="73"/>
  <c r="AF38" i="73"/>
  <c r="AC38" i="73"/>
  <c r="Z38" i="73"/>
  <c r="W38" i="73"/>
  <c r="T38" i="73"/>
  <c r="AF37" i="73"/>
  <c r="AC37" i="73"/>
  <c r="Z37" i="73"/>
  <c r="W37" i="73"/>
  <c r="T37" i="73"/>
  <c r="Q37" i="73"/>
  <c r="AF25" i="73"/>
  <c r="AC25" i="73"/>
  <c r="Z25" i="73"/>
  <c r="W25" i="73"/>
  <c r="T25" i="73"/>
  <c r="Q25" i="73"/>
  <c r="Q689" i="65"/>
  <c r="R689" i="65" s="1"/>
  <c r="Q687" i="65"/>
  <c r="R687" i="65" s="1"/>
  <c r="Q686" i="65"/>
  <c r="R686" i="65" s="1"/>
  <c r="Q685" i="65"/>
  <c r="R685" i="65" s="1"/>
  <c r="Q684" i="65"/>
  <c r="R684" i="65" s="1"/>
  <c r="Q683" i="65"/>
  <c r="R683" i="65" s="1"/>
  <c r="Q682" i="65"/>
  <c r="R682" i="65" s="1"/>
  <c r="Q681" i="65"/>
  <c r="R681" i="65" s="1"/>
  <c r="Q680" i="65"/>
  <c r="R680" i="65" s="1"/>
  <c r="Q679" i="65"/>
  <c r="R679" i="65" s="1"/>
  <c r="Q678" i="65"/>
  <c r="R678" i="65" s="1"/>
  <c r="Q677" i="65"/>
  <c r="R677" i="65" s="1"/>
  <c r="Q676" i="65"/>
  <c r="R676" i="65" s="1"/>
  <c r="Q675" i="65"/>
  <c r="R675" i="65" s="1"/>
  <c r="Q674" i="65"/>
  <c r="R674" i="65" s="1"/>
  <c r="Q673" i="65"/>
  <c r="R673" i="65" s="1"/>
  <c r="Q672" i="65"/>
  <c r="R672" i="65" s="1"/>
  <c r="Q671" i="65"/>
  <c r="R671" i="65" s="1"/>
  <c r="Q670" i="65"/>
  <c r="R670" i="65" s="1"/>
  <c r="Q668" i="65"/>
  <c r="R668" i="65" s="1"/>
  <c r="Q667" i="65"/>
  <c r="R667" i="65" s="1"/>
  <c r="Q666" i="65"/>
  <c r="R666" i="65" s="1"/>
  <c r="Q665" i="65"/>
  <c r="R665" i="65" s="1"/>
  <c r="Q664" i="65"/>
  <c r="R664" i="65" s="1"/>
  <c r="Q663" i="65"/>
  <c r="R663" i="65" s="1"/>
  <c r="Q662" i="65"/>
  <c r="R662" i="65" s="1"/>
  <c r="Q661" i="65"/>
  <c r="R661" i="65" s="1"/>
  <c r="Q660" i="65"/>
  <c r="R660" i="65" s="1"/>
  <c r="Q659" i="65"/>
  <c r="R659" i="65" s="1"/>
  <c r="Q658" i="65"/>
  <c r="R658" i="65" s="1"/>
  <c r="Q657" i="65"/>
  <c r="R657" i="65" s="1"/>
  <c r="Q656" i="65"/>
  <c r="R656" i="65" s="1"/>
  <c r="Q655" i="65"/>
  <c r="R655" i="65" s="1"/>
  <c r="Q654" i="65"/>
  <c r="R654" i="65" s="1"/>
  <c r="Q653" i="65"/>
  <c r="R653" i="65" s="1"/>
  <c r="Q652" i="65"/>
  <c r="Q651" i="65"/>
  <c r="R651" i="65" s="1"/>
  <c r="Q650" i="65"/>
  <c r="R650" i="65" s="1"/>
  <c r="Q649" i="65"/>
  <c r="Q648" i="65"/>
  <c r="R648" i="65" s="1"/>
  <c r="Q647" i="65"/>
  <c r="Q646" i="65"/>
  <c r="R646" i="65" s="1"/>
  <c r="Q645" i="65"/>
  <c r="Q644" i="65"/>
  <c r="R644" i="65" s="1"/>
  <c r="Q643" i="65"/>
  <c r="R643" i="65" s="1"/>
  <c r="Q642" i="65"/>
  <c r="Q641" i="65"/>
  <c r="R641" i="65" s="1"/>
  <c r="Q640" i="65"/>
  <c r="Q639" i="65"/>
  <c r="R639" i="65" s="1"/>
  <c r="Q638" i="65"/>
  <c r="Q637" i="65"/>
  <c r="R637" i="65" s="1"/>
  <c r="Q636" i="65"/>
  <c r="Q635" i="65"/>
  <c r="R635" i="65" s="1"/>
  <c r="Q634" i="65"/>
  <c r="Q633" i="65"/>
  <c r="R633" i="65" s="1"/>
  <c r="Q632" i="65"/>
  <c r="Q631" i="65"/>
  <c r="R631" i="65" s="1"/>
  <c r="Q630" i="65"/>
  <c r="Q629" i="65"/>
  <c r="R629" i="65" s="1"/>
  <c r="Q628" i="65"/>
  <c r="Q627" i="65"/>
  <c r="R627" i="65" s="1"/>
  <c r="Q626" i="65"/>
  <c r="Q625" i="65"/>
  <c r="R625" i="65" s="1"/>
  <c r="Q624" i="65"/>
  <c r="Q623" i="65"/>
  <c r="R623" i="65" s="1"/>
  <c r="Q621" i="65"/>
  <c r="Q620" i="65"/>
  <c r="R620" i="65" s="1"/>
  <c r="Q619" i="65"/>
  <c r="Q618" i="65"/>
  <c r="R618" i="65" s="1"/>
  <c r="Q617" i="65"/>
  <c r="Q616" i="65"/>
  <c r="R616" i="65" s="1"/>
  <c r="Q615" i="65"/>
  <c r="Q614" i="65"/>
  <c r="R614" i="65" s="1"/>
  <c r="Q613" i="65"/>
  <c r="Q612" i="65"/>
  <c r="R612" i="65" s="1"/>
  <c r="Q611" i="65"/>
  <c r="Q610" i="65"/>
  <c r="R610" i="65" s="1"/>
  <c r="Q609" i="65"/>
  <c r="Q608" i="65"/>
  <c r="R608" i="65" s="1"/>
  <c r="Q607" i="65"/>
  <c r="Q606" i="65"/>
  <c r="R606" i="65" s="1"/>
  <c r="Q605" i="65"/>
  <c r="Q604" i="65"/>
  <c r="R604" i="65" s="1"/>
  <c r="Q603" i="65"/>
  <c r="Q602" i="65"/>
  <c r="R602" i="65" s="1"/>
  <c r="Q601" i="65"/>
  <c r="Q600" i="65"/>
  <c r="R600" i="65" s="1"/>
  <c r="Q599" i="65"/>
  <c r="Q598" i="65"/>
  <c r="R598" i="65" s="1"/>
  <c r="Q597" i="65"/>
  <c r="Q596" i="65"/>
  <c r="R596" i="65" s="1"/>
  <c r="Q595" i="65"/>
  <c r="Q594" i="65"/>
  <c r="R594" i="65" s="1"/>
  <c r="Q593" i="65"/>
  <c r="Q592" i="65"/>
  <c r="R592" i="65" s="1"/>
  <c r="Q591" i="65"/>
  <c r="Q590" i="65"/>
  <c r="R590" i="65" s="1"/>
  <c r="Q589" i="65"/>
  <c r="Q588" i="65"/>
  <c r="R588" i="65" s="1"/>
  <c r="Q587" i="65"/>
  <c r="Q586" i="65"/>
  <c r="R586" i="65" s="1"/>
  <c r="Q585" i="65"/>
  <c r="Q584" i="65"/>
  <c r="R584" i="65" s="1"/>
  <c r="Q583" i="65"/>
  <c r="Q582" i="65"/>
  <c r="R582" i="65" s="1"/>
  <c r="Q581" i="65"/>
  <c r="Q580" i="65"/>
  <c r="R580" i="65" s="1"/>
  <c r="Q579" i="65"/>
  <c r="Q578" i="65"/>
  <c r="R578" i="65" s="1"/>
  <c r="Q577" i="65"/>
  <c r="Q576" i="65"/>
  <c r="R576" i="65" s="1"/>
  <c r="Q575" i="65"/>
  <c r="Q574" i="65"/>
  <c r="R574" i="65" s="1"/>
  <c r="Q573" i="65"/>
  <c r="Q572" i="65"/>
  <c r="R572" i="65" s="1"/>
  <c r="Q571" i="65"/>
  <c r="Q569" i="65"/>
  <c r="R569" i="65" s="1"/>
  <c r="Q568" i="65"/>
  <c r="Q567" i="65"/>
  <c r="R567" i="65" s="1"/>
  <c r="Q566" i="65"/>
  <c r="Q565" i="65"/>
  <c r="R565" i="65" s="1"/>
  <c r="Q564" i="65"/>
  <c r="Q563" i="65"/>
  <c r="R563" i="65" s="1"/>
  <c r="Q562" i="65"/>
  <c r="Q561" i="65"/>
  <c r="R561" i="65" s="1"/>
  <c r="Q560" i="65"/>
  <c r="Q559" i="65"/>
  <c r="R559" i="65" s="1"/>
  <c r="Q558" i="65"/>
  <c r="Q557" i="65"/>
  <c r="R557" i="65" s="1"/>
  <c r="Q556" i="65"/>
  <c r="Q555" i="65"/>
  <c r="R555" i="65" s="1"/>
  <c r="Q554" i="65"/>
  <c r="Q553" i="65"/>
  <c r="R553" i="65" s="1"/>
  <c r="Q552" i="65"/>
  <c r="Q551" i="65"/>
  <c r="R551" i="65" s="1"/>
  <c r="Q550" i="65"/>
  <c r="Q549" i="65"/>
  <c r="R549" i="65" s="1"/>
  <c r="Q548" i="65"/>
  <c r="Q547" i="65"/>
  <c r="R547" i="65" s="1"/>
  <c r="Q546" i="65"/>
  <c r="Q545" i="65"/>
  <c r="R545" i="65" s="1"/>
  <c r="Q544" i="65"/>
  <c r="Q543" i="65"/>
  <c r="R543" i="65" s="1"/>
  <c r="Q542" i="65"/>
  <c r="Q541" i="65"/>
  <c r="R541" i="65" s="1"/>
  <c r="Q540" i="65"/>
  <c r="Q539" i="65"/>
  <c r="R539" i="65" s="1"/>
  <c r="Q538" i="65"/>
  <c r="Q537" i="65"/>
  <c r="R537" i="65" s="1"/>
  <c r="Q536" i="65"/>
  <c r="Q535" i="65"/>
  <c r="R535" i="65" s="1"/>
  <c r="Q534" i="65"/>
  <c r="Q533" i="65"/>
  <c r="R533" i="65" s="1"/>
  <c r="Q532" i="65"/>
  <c r="Q531" i="65"/>
  <c r="R531" i="65" s="1"/>
  <c r="Q530" i="65"/>
  <c r="Q529" i="65"/>
  <c r="R529" i="65" s="1"/>
  <c r="Q528" i="65"/>
  <c r="Q527" i="65"/>
  <c r="R527" i="65" s="1"/>
  <c r="Q525" i="65"/>
  <c r="Q524" i="65"/>
  <c r="R524" i="65" s="1"/>
  <c r="Q523" i="65"/>
  <c r="Q522" i="65"/>
  <c r="R522" i="65" s="1"/>
  <c r="Q520" i="65"/>
  <c r="Q519" i="65"/>
  <c r="R519" i="65" s="1"/>
  <c r="Q518" i="65"/>
  <c r="Q517" i="65"/>
  <c r="R517" i="65" s="1"/>
  <c r="Q516" i="65"/>
  <c r="Q515" i="65"/>
  <c r="R515" i="65" s="1"/>
  <c r="Q514" i="65"/>
  <c r="Q513" i="65"/>
  <c r="R513" i="65" s="1"/>
  <c r="Q512" i="65"/>
  <c r="Q511" i="65"/>
  <c r="R511" i="65" s="1"/>
  <c r="Q510" i="65"/>
  <c r="R510" i="65" s="1"/>
  <c r="Q509" i="65"/>
  <c r="Q508" i="65"/>
  <c r="R508" i="65" s="1"/>
  <c r="Q507" i="65"/>
  <c r="Q506" i="65"/>
  <c r="R506" i="65" s="1"/>
  <c r="Q505" i="65"/>
  <c r="Q504" i="65"/>
  <c r="R504" i="65" s="1"/>
  <c r="Q503" i="65"/>
  <c r="Q502" i="65"/>
  <c r="R502" i="65" s="1"/>
  <c r="Q501" i="65"/>
  <c r="Q500" i="65"/>
  <c r="R500" i="65" s="1"/>
  <c r="Q499" i="65"/>
  <c r="Q498" i="65"/>
  <c r="R498" i="65" s="1"/>
  <c r="Q497" i="65"/>
  <c r="Q496" i="65"/>
  <c r="R496" i="65" s="1"/>
  <c r="Q495" i="65"/>
  <c r="Q494" i="65"/>
  <c r="R494" i="65" s="1"/>
  <c r="Q493" i="65"/>
  <c r="Q492" i="65"/>
  <c r="R492" i="65" s="1"/>
  <c r="Q491" i="65"/>
  <c r="Q490" i="65"/>
  <c r="R490" i="65" s="1"/>
  <c r="Q489" i="65"/>
  <c r="Q488" i="65"/>
  <c r="R488" i="65" s="1"/>
  <c r="Q487" i="65"/>
  <c r="Q486" i="65"/>
  <c r="R486" i="65" s="1"/>
  <c r="Q485" i="65"/>
  <c r="Q484" i="65"/>
  <c r="R484" i="65" s="1"/>
  <c r="Q483" i="65"/>
  <c r="Q482" i="65"/>
  <c r="R482" i="65" s="1"/>
  <c r="Q481" i="65"/>
  <c r="Q480" i="65"/>
  <c r="R480" i="65" s="1"/>
  <c r="Q479" i="65"/>
  <c r="Q478" i="65"/>
  <c r="R478" i="65" s="1"/>
  <c r="Q477" i="65"/>
  <c r="Q476" i="65"/>
  <c r="R476" i="65" s="1"/>
  <c r="Q475" i="65"/>
  <c r="Q474" i="65"/>
  <c r="R474" i="65" s="1"/>
  <c r="Q473" i="65"/>
  <c r="Q472" i="65"/>
  <c r="R472" i="65" s="1"/>
  <c r="Q471" i="65"/>
  <c r="Q470" i="65"/>
  <c r="R470" i="65" s="1"/>
  <c r="Q469" i="65"/>
  <c r="Q468" i="65"/>
  <c r="R468" i="65" s="1"/>
  <c r="Q467" i="65"/>
  <c r="T101" i="87"/>
  <c r="Q101" i="87"/>
  <c r="T100" i="87"/>
  <c r="Q100" i="87"/>
  <c r="T99" i="87"/>
  <c r="Q99" i="87"/>
  <c r="T98" i="87"/>
  <c r="Q98" i="87"/>
  <c r="T97" i="87"/>
  <c r="Q97" i="87"/>
  <c r="T96" i="87"/>
  <c r="Q96" i="87"/>
  <c r="T95" i="87"/>
  <c r="Q95" i="87"/>
  <c r="T94" i="87"/>
  <c r="Q94" i="87"/>
  <c r="T93" i="87"/>
  <c r="Q93" i="87"/>
  <c r="T92" i="87"/>
  <c r="Q92" i="87"/>
  <c r="T91" i="87"/>
  <c r="Q91" i="87"/>
  <c r="T90" i="87"/>
  <c r="Q90" i="87"/>
  <c r="T89" i="87"/>
  <c r="Q89" i="87"/>
  <c r="T88" i="87"/>
  <c r="Q88" i="87"/>
  <c r="T87" i="87"/>
  <c r="Q87" i="87"/>
  <c r="T86" i="87"/>
  <c r="Q86" i="87"/>
  <c r="T85" i="87"/>
  <c r="Q85" i="87"/>
  <c r="T84" i="87"/>
  <c r="Q84" i="87"/>
  <c r="T83" i="87"/>
  <c r="Q83" i="87"/>
  <c r="T82" i="87"/>
  <c r="Q82" i="87"/>
  <c r="T81" i="87"/>
  <c r="Q81" i="87"/>
  <c r="T80" i="87"/>
  <c r="Q80" i="87"/>
  <c r="T79" i="87"/>
  <c r="Q79" i="87"/>
  <c r="T78" i="87"/>
  <c r="Q78" i="87"/>
  <c r="T77" i="87"/>
  <c r="Q77" i="87"/>
  <c r="T76" i="87"/>
  <c r="Q76" i="87"/>
  <c r="T75" i="87"/>
  <c r="Q75" i="87"/>
  <c r="T74" i="87"/>
  <c r="T72" i="87"/>
  <c r="Q72" i="87"/>
  <c r="T42" i="87"/>
  <c r="AI16" i="86"/>
  <c r="AF16" i="86"/>
  <c r="AC16" i="86"/>
  <c r="Z16" i="86"/>
  <c r="W16" i="86"/>
  <c r="T16" i="86"/>
  <c r="Z48" i="72"/>
  <c r="W48" i="72"/>
  <c r="T48" i="72"/>
  <c r="Q48" i="72"/>
  <c r="Z47" i="72"/>
  <c r="W47" i="72"/>
  <c r="T47" i="72"/>
  <c r="Q47" i="72"/>
  <c r="Z46" i="72"/>
  <c r="W46" i="72"/>
  <c r="T46" i="72"/>
  <c r="Q46" i="72"/>
  <c r="Z45" i="72"/>
  <c r="W45" i="72"/>
  <c r="T45" i="72"/>
  <c r="Q45" i="72"/>
  <c r="Z44" i="72"/>
  <c r="W44" i="72"/>
  <c r="T44" i="72"/>
  <c r="Q44" i="72"/>
  <c r="Z43" i="72"/>
  <c r="W43" i="72"/>
  <c r="T43" i="72"/>
  <c r="Q43" i="72"/>
  <c r="Z42" i="72"/>
  <c r="W42" i="72"/>
  <c r="T42" i="72"/>
  <c r="Q42" i="72"/>
  <c r="Z41" i="72"/>
  <c r="W41" i="72"/>
  <c r="T41" i="72"/>
  <c r="Q41" i="72"/>
  <c r="Z40" i="72"/>
  <c r="W40" i="72"/>
  <c r="T40" i="72"/>
  <c r="Q40" i="72"/>
  <c r="Z39" i="72"/>
  <c r="W39" i="72"/>
  <c r="T39" i="72"/>
  <c r="Q39" i="72"/>
  <c r="Z38" i="72"/>
  <c r="W38" i="72"/>
  <c r="T38" i="72"/>
  <c r="Q38" i="72"/>
  <c r="AF21" i="89"/>
  <c r="AC21" i="89"/>
  <c r="Z21" i="89"/>
  <c r="T21" i="89"/>
  <c r="Q21" i="89"/>
  <c r="AF20" i="89"/>
  <c r="AC20" i="89"/>
  <c r="Z20" i="89"/>
  <c r="T20" i="89"/>
  <c r="AF19" i="89"/>
  <c r="AC19" i="89"/>
  <c r="Z19" i="89"/>
  <c r="W19" i="89"/>
  <c r="T19" i="89"/>
  <c r="Q19" i="89"/>
  <c r="AF16" i="89"/>
  <c r="AC16" i="89"/>
  <c r="Z16" i="89"/>
  <c r="T16" i="89"/>
  <c r="AC36" i="72"/>
  <c r="AC35" i="72"/>
  <c r="AC34" i="72"/>
  <c r="AC33" i="72"/>
  <c r="AC32" i="72"/>
  <c r="AC31" i="72"/>
  <c r="AC30" i="72"/>
  <c r="AC29" i="72"/>
  <c r="AC28" i="72"/>
  <c r="AC27" i="72"/>
  <c r="AC26" i="72"/>
  <c r="AC24" i="72"/>
  <c r="AC23" i="72"/>
  <c r="AC22" i="72"/>
  <c r="AC21" i="72"/>
  <c r="AC20" i="72"/>
  <c r="AC19" i="72"/>
  <c r="AC18" i="72"/>
  <c r="AC17" i="72"/>
  <c r="AC16" i="72"/>
  <c r="AC15" i="72"/>
  <c r="Z37" i="72"/>
  <c r="AA37" i="72" s="1"/>
  <c r="W37" i="72"/>
  <c r="X37" i="72" s="1"/>
  <c r="T37" i="72"/>
  <c r="Q37" i="72"/>
  <c r="R37" i="72" s="1"/>
  <c r="Z25" i="72"/>
  <c r="W25" i="72"/>
  <c r="T25" i="72"/>
  <c r="Q25" i="72"/>
  <c r="R19" i="90" l="1"/>
  <c r="U21" i="90"/>
  <c r="U19" i="90"/>
  <c r="R21" i="90"/>
  <c r="U37" i="73"/>
  <c r="AA37" i="73"/>
  <c r="AG37" i="73"/>
  <c r="R39" i="73"/>
  <c r="X39" i="73"/>
  <c r="AD39" i="73"/>
  <c r="R40" i="73"/>
  <c r="X40" i="73"/>
  <c r="AD40" i="73"/>
  <c r="R41" i="73"/>
  <c r="X41" i="73"/>
  <c r="AD41" i="73"/>
  <c r="R42" i="73"/>
  <c r="X42" i="73"/>
  <c r="AD42" i="73"/>
  <c r="R43" i="73"/>
  <c r="X43" i="73"/>
  <c r="AD43" i="73"/>
  <c r="R44" i="73"/>
  <c r="X44" i="73"/>
  <c r="AD44" i="73"/>
  <c r="R45" i="73"/>
  <c r="X45" i="73"/>
  <c r="AD45" i="73"/>
  <c r="R46" i="73"/>
  <c r="X46" i="73"/>
  <c r="AD46" i="73"/>
  <c r="R47" i="73"/>
  <c r="X47" i="73"/>
  <c r="AD47" i="73"/>
  <c r="R48" i="73"/>
  <c r="X48" i="73"/>
  <c r="AD48" i="73"/>
  <c r="AJ15" i="73"/>
  <c r="AJ17" i="73"/>
  <c r="AJ19" i="73"/>
  <c r="AJ21" i="73"/>
  <c r="AJ23" i="73"/>
  <c r="AJ26" i="73"/>
  <c r="AJ28" i="73"/>
  <c r="AJ30" i="73"/>
  <c r="AJ32" i="73"/>
  <c r="AJ34" i="73"/>
  <c r="AJ36" i="73"/>
  <c r="R37" i="73"/>
  <c r="X37" i="73"/>
  <c r="AD37" i="73"/>
  <c r="U39" i="73"/>
  <c r="AA39" i="73"/>
  <c r="AG39" i="73"/>
  <c r="U40" i="73"/>
  <c r="AA40" i="73"/>
  <c r="AG40" i="73"/>
  <c r="U41" i="73"/>
  <c r="AA41" i="73"/>
  <c r="AG41" i="73"/>
  <c r="U42" i="73"/>
  <c r="AA42" i="73"/>
  <c r="AG42" i="73"/>
  <c r="U43" i="73"/>
  <c r="AA43" i="73"/>
  <c r="AG43" i="73"/>
  <c r="U44" i="73"/>
  <c r="AA44" i="73"/>
  <c r="AG44" i="73"/>
  <c r="U45" i="73"/>
  <c r="AA45" i="73"/>
  <c r="AG45" i="73"/>
  <c r="U46" i="73"/>
  <c r="AA46" i="73"/>
  <c r="AG46" i="73"/>
  <c r="U47" i="73"/>
  <c r="AA47" i="73"/>
  <c r="AG47" i="73"/>
  <c r="U48" i="73"/>
  <c r="AA48" i="73"/>
  <c r="AG48" i="73"/>
  <c r="AJ16" i="73"/>
  <c r="AJ18" i="73"/>
  <c r="AJ20" i="73"/>
  <c r="AJ22" i="73"/>
  <c r="AJ24" i="73"/>
  <c r="AJ27" i="73"/>
  <c r="AJ29" i="73"/>
  <c r="AJ31" i="73"/>
  <c r="AJ33" i="73"/>
  <c r="AJ35" i="73"/>
  <c r="R467" i="65"/>
  <c r="R469" i="65"/>
  <c r="R471" i="65"/>
  <c r="R473" i="65"/>
  <c r="R475" i="65"/>
  <c r="R477" i="65"/>
  <c r="R479" i="65"/>
  <c r="R481" i="65"/>
  <c r="R483" i="65"/>
  <c r="R485" i="65"/>
  <c r="R487" i="65"/>
  <c r="R489" i="65"/>
  <c r="R491" i="65"/>
  <c r="R493" i="65"/>
  <c r="R495" i="65"/>
  <c r="R497" i="65"/>
  <c r="R499" i="65"/>
  <c r="R501" i="65"/>
  <c r="R503" i="65"/>
  <c r="R505" i="65"/>
  <c r="R507" i="65"/>
  <c r="R509" i="65"/>
  <c r="R512" i="65"/>
  <c r="R514" i="65"/>
  <c r="R516" i="65"/>
  <c r="R518" i="65"/>
  <c r="R520" i="65"/>
  <c r="R523" i="65"/>
  <c r="R525" i="65"/>
  <c r="R528" i="65"/>
  <c r="R530" i="65"/>
  <c r="R532" i="65"/>
  <c r="R534" i="65"/>
  <c r="R536" i="65"/>
  <c r="R538" i="65"/>
  <c r="R540" i="65"/>
  <c r="R542" i="65"/>
  <c r="R544" i="65"/>
  <c r="R546" i="65"/>
  <c r="R548" i="65"/>
  <c r="R550" i="65"/>
  <c r="R552" i="65"/>
  <c r="R554" i="65"/>
  <c r="R556" i="65"/>
  <c r="R558" i="65"/>
  <c r="R560" i="65"/>
  <c r="R562" i="65"/>
  <c r="R564" i="65"/>
  <c r="R566" i="65"/>
  <c r="R568" i="65"/>
  <c r="R571" i="65"/>
  <c r="R573" i="65"/>
  <c r="R575" i="65"/>
  <c r="R577" i="65"/>
  <c r="R579" i="65"/>
  <c r="R581" i="65"/>
  <c r="R583" i="65"/>
  <c r="R585" i="65"/>
  <c r="R587" i="65"/>
  <c r="R589" i="65"/>
  <c r="R591" i="65"/>
  <c r="R593" i="65"/>
  <c r="R595" i="65"/>
  <c r="R597" i="65"/>
  <c r="R599" i="65"/>
  <c r="R601" i="65"/>
  <c r="R603" i="65"/>
  <c r="R605" i="65"/>
  <c r="R607" i="65"/>
  <c r="R609" i="65"/>
  <c r="R611" i="65"/>
  <c r="R613" i="65"/>
  <c r="R615" i="65"/>
  <c r="R617" i="65"/>
  <c r="R619" i="65"/>
  <c r="R621" i="65"/>
  <c r="R624" i="65"/>
  <c r="R626" i="65"/>
  <c r="R628" i="65"/>
  <c r="R630" i="65"/>
  <c r="R632" i="65"/>
  <c r="R634" i="65"/>
  <c r="R636" i="65"/>
  <c r="R638" i="65"/>
  <c r="R640" i="65"/>
  <c r="R642" i="65"/>
  <c r="R645" i="65"/>
  <c r="R647" i="65"/>
  <c r="R649" i="65"/>
  <c r="R652" i="65"/>
  <c r="R72" i="87"/>
  <c r="U75" i="87"/>
  <c r="U76" i="87"/>
  <c r="U77" i="87"/>
  <c r="U78" i="87"/>
  <c r="U79" i="87"/>
  <c r="U80" i="87"/>
  <c r="U81" i="87"/>
  <c r="U82" i="87"/>
  <c r="U83" i="87"/>
  <c r="U84" i="87"/>
  <c r="U85" i="87"/>
  <c r="U86" i="87"/>
  <c r="U87" i="87"/>
  <c r="U88" i="87"/>
  <c r="U89" i="87"/>
  <c r="U90" i="87"/>
  <c r="U91" i="87"/>
  <c r="U92" i="87"/>
  <c r="U93" i="87"/>
  <c r="U94" i="87"/>
  <c r="U95" i="87"/>
  <c r="U96" i="87"/>
  <c r="U97" i="87"/>
  <c r="U98" i="87"/>
  <c r="U99" i="87"/>
  <c r="U100" i="87"/>
  <c r="U101" i="87"/>
  <c r="U72" i="87"/>
  <c r="R75" i="87"/>
  <c r="R76" i="87"/>
  <c r="R77" i="87"/>
  <c r="R78" i="87"/>
  <c r="R79" i="87"/>
  <c r="R80" i="87"/>
  <c r="R81" i="87"/>
  <c r="R82" i="87"/>
  <c r="R83" i="87"/>
  <c r="R84" i="87"/>
  <c r="R86" i="87"/>
  <c r="R87" i="87"/>
  <c r="R88" i="87"/>
  <c r="R89" i="87"/>
  <c r="R90" i="87"/>
  <c r="R91" i="87"/>
  <c r="R92" i="87"/>
  <c r="R93" i="87"/>
  <c r="R94" i="87"/>
  <c r="R95" i="87"/>
  <c r="R96" i="87"/>
  <c r="R97" i="87"/>
  <c r="R98" i="87"/>
  <c r="R99" i="87"/>
  <c r="R100" i="87"/>
  <c r="R101" i="87"/>
  <c r="U37" i="72"/>
  <c r="AD16" i="72"/>
  <c r="AD18" i="72"/>
  <c r="AD20" i="72"/>
  <c r="AD22" i="72"/>
  <c r="AD24" i="72"/>
  <c r="AD27" i="72"/>
  <c r="AD29" i="72"/>
  <c r="AD31" i="72"/>
  <c r="AD33" i="72"/>
  <c r="AD35" i="72"/>
  <c r="U39" i="72"/>
  <c r="AA39" i="72"/>
  <c r="R40" i="72"/>
  <c r="X40" i="72"/>
  <c r="U41" i="72"/>
  <c r="AA41" i="72"/>
  <c r="R42" i="72"/>
  <c r="X42" i="72"/>
  <c r="U43" i="72"/>
  <c r="AA43" i="72"/>
  <c r="R44" i="72"/>
  <c r="X44" i="72"/>
  <c r="U45" i="72"/>
  <c r="AA45" i="72"/>
  <c r="R46" i="72"/>
  <c r="X46" i="72"/>
  <c r="U47" i="72"/>
  <c r="AA47" i="72"/>
  <c r="R48" i="72"/>
  <c r="X48" i="72"/>
  <c r="AD15" i="72"/>
  <c r="AD17" i="72"/>
  <c r="AD19" i="72"/>
  <c r="AD21" i="72"/>
  <c r="AD23" i="72"/>
  <c r="AD26" i="72"/>
  <c r="AD28" i="72"/>
  <c r="AD30" i="72"/>
  <c r="AD32" i="72"/>
  <c r="AD34" i="72"/>
  <c r="AD36" i="72"/>
  <c r="R39" i="72"/>
  <c r="X39" i="72"/>
  <c r="AC39" i="72"/>
  <c r="U40" i="72"/>
  <c r="AA40" i="72"/>
  <c r="R41" i="72"/>
  <c r="X41" i="72"/>
  <c r="AC41" i="72"/>
  <c r="U42" i="72"/>
  <c r="AA42" i="72"/>
  <c r="R43" i="72"/>
  <c r="X43" i="72"/>
  <c r="AC43" i="72"/>
  <c r="U44" i="72"/>
  <c r="AA44" i="72"/>
  <c r="R45" i="72"/>
  <c r="X45" i="72"/>
  <c r="AC45" i="72"/>
  <c r="U46" i="72"/>
  <c r="AA46" i="72"/>
  <c r="R47" i="72"/>
  <c r="X47" i="72"/>
  <c r="AC47" i="72"/>
  <c r="U48" i="72"/>
  <c r="AA48" i="72"/>
  <c r="R19" i="89"/>
  <c r="AD19" i="89"/>
  <c r="R21" i="89"/>
  <c r="AA21" i="89"/>
  <c r="AG21" i="89"/>
  <c r="U19" i="89"/>
  <c r="AA19" i="89"/>
  <c r="AG19" i="89"/>
  <c r="U21" i="89"/>
  <c r="AD21" i="89"/>
  <c r="AA25" i="72"/>
  <c r="Z49" i="72" s="1"/>
  <c r="R38" i="72"/>
  <c r="X38" i="72"/>
  <c r="X16" i="86"/>
  <c r="AD16" i="86"/>
  <c r="AJ16" i="86"/>
  <c r="U42" i="87"/>
  <c r="U74" i="87"/>
  <c r="T102" i="87"/>
  <c r="U25" i="73"/>
  <c r="AA25" i="73"/>
  <c r="AG25" i="73"/>
  <c r="AF49" i="73" s="1"/>
  <c r="U38" i="73"/>
  <c r="AA38" i="73"/>
  <c r="AG38" i="73"/>
  <c r="T49" i="73"/>
  <c r="Z49" i="73"/>
  <c r="U16" i="90"/>
  <c r="U20" i="90"/>
  <c r="T22" i="90"/>
  <c r="U25" i="72"/>
  <c r="R25" i="72"/>
  <c r="Q49" i="72" s="1"/>
  <c r="X25" i="72"/>
  <c r="W49" i="72" s="1"/>
  <c r="U38" i="72"/>
  <c r="AA38" i="72"/>
  <c r="U16" i="86"/>
  <c r="AA16" i="86"/>
  <c r="AG16" i="86"/>
  <c r="R25" i="73"/>
  <c r="X25" i="73"/>
  <c r="AD25" i="73"/>
  <c r="X38" i="73"/>
  <c r="AD38" i="73"/>
  <c r="W49" i="73"/>
  <c r="AC49" i="73"/>
  <c r="AD16" i="89"/>
  <c r="AD20" i="89"/>
  <c r="X19" i="89"/>
  <c r="AG16" i="89"/>
  <c r="AG20" i="89"/>
  <c r="AA20" i="89"/>
  <c r="AA16" i="89"/>
  <c r="U20" i="89"/>
  <c r="U16" i="89"/>
  <c r="AI37" i="73"/>
  <c r="AI47" i="73"/>
  <c r="AI40" i="73"/>
  <c r="AI42" i="73"/>
  <c r="AI44" i="73"/>
  <c r="AI46" i="73"/>
  <c r="AI48" i="73"/>
  <c r="AI39" i="73"/>
  <c r="AI41" i="73"/>
  <c r="AI43" i="73"/>
  <c r="AI45" i="73"/>
  <c r="AI19" i="89"/>
  <c r="AC37" i="72"/>
  <c r="AJ41" i="73" l="1"/>
  <c r="AJ48" i="73"/>
  <c r="AJ44" i="73"/>
  <c r="AJ40" i="73"/>
  <c r="AJ43" i="73"/>
  <c r="AJ39" i="73"/>
  <c r="AJ46" i="73"/>
  <c r="AJ42" i="73"/>
  <c r="AJ47" i="73"/>
  <c r="AJ45" i="73"/>
  <c r="AJ37" i="73"/>
  <c r="AD45" i="72"/>
  <c r="AD41" i="72"/>
  <c r="AC46" i="72"/>
  <c r="AC42" i="72"/>
  <c r="AD37" i="72"/>
  <c r="AD47" i="72"/>
  <c r="AD43" i="72"/>
  <c r="AD39" i="72"/>
  <c r="AC48" i="72"/>
  <c r="AC44" i="72"/>
  <c r="AC40" i="72"/>
  <c r="R49" i="72"/>
  <c r="U22" i="90"/>
  <c r="AA49" i="73"/>
  <c r="Z53" i="73"/>
  <c r="U102" i="87"/>
  <c r="T106" i="87" s="1"/>
  <c r="X49" i="73"/>
  <c r="W53" i="73" s="1"/>
  <c r="Q53" i="72"/>
  <c r="AD49" i="73"/>
  <c r="Q49" i="73"/>
  <c r="AC53" i="73"/>
  <c r="AF20" i="86"/>
  <c r="Z20" i="86"/>
  <c r="T20" i="86"/>
  <c r="X49" i="72"/>
  <c r="W53" i="72"/>
  <c r="AG49" i="73"/>
  <c r="U49" i="73"/>
  <c r="T53" i="73" s="1"/>
  <c r="AF53" i="73"/>
  <c r="AI20" i="86"/>
  <c r="AC20" i="86"/>
  <c r="W20" i="86"/>
  <c r="AA49" i="72"/>
  <c r="T49" i="72"/>
  <c r="T22" i="89"/>
  <c r="AC22" i="89"/>
  <c r="AI21" i="89"/>
  <c r="AF22" i="89"/>
  <c r="Z22" i="89"/>
  <c r="U22" i="89"/>
  <c r="AJ19" i="89"/>
  <c r="AD40" i="72" l="1"/>
  <c r="AD48" i="72"/>
  <c r="AD46" i="72"/>
  <c r="AD44" i="72"/>
  <c r="AD42" i="72"/>
  <c r="AJ21" i="89"/>
  <c r="U49" i="72"/>
  <c r="T53" i="72"/>
  <c r="R49" i="73"/>
  <c r="Z53" i="72"/>
  <c r="T27" i="90"/>
  <c r="AD22" i="89"/>
  <c r="AC27" i="89"/>
  <c r="AG22" i="89"/>
  <c r="AA22" i="89"/>
  <c r="T27" i="89"/>
  <c r="R16" i="89"/>
  <c r="Z27" i="89" l="1"/>
  <c r="AF27" i="89"/>
  <c r="Q22" i="89"/>
  <c r="R22" i="89" l="1"/>
  <c r="B4" i="72"/>
  <c r="B3" i="72"/>
  <c r="B3" i="89"/>
  <c r="B8" i="89" l="1"/>
  <c r="B7" i="89"/>
  <c r="B4" i="89"/>
  <c r="Q20" i="90" l="1"/>
  <c r="Q16" i="90"/>
  <c r="R16" i="90" l="1"/>
  <c r="R20" i="90"/>
  <c r="Q20" i="89"/>
  <c r="Q22" i="90" l="1"/>
  <c r="R20" i="89"/>
  <c r="Q27" i="89"/>
  <c r="W21" i="89"/>
  <c r="AI14" i="73"/>
  <c r="AJ14" i="73" l="1"/>
  <c r="AI38" i="73" s="1"/>
  <c r="R22" i="90"/>
  <c r="X21" i="89"/>
  <c r="W16" i="89"/>
  <c r="W20" i="89"/>
  <c r="Q38" i="73"/>
  <c r="Q466" i="65"/>
  <c r="Q462" i="65"/>
  <c r="Q443" i="65"/>
  <c r="Q396" i="65"/>
  <c r="Q344" i="65"/>
  <c r="Q300" i="65"/>
  <c r="Q295" i="65"/>
  <c r="Q236" i="65"/>
  <c r="Q217" i="65"/>
  <c r="Q170" i="65"/>
  <c r="Q118" i="65"/>
  <c r="Q74" i="65"/>
  <c r="Q69" i="65"/>
  <c r="Q74" i="87"/>
  <c r="Q42" i="87"/>
  <c r="AC14" i="72"/>
  <c r="Q27" i="90" l="1"/>
  <c r="R118" i="65"/>
  <c r="R74" i="65"/>
  <c r="R170" i="65"/>
  <c r="R236" i="65"/>
  <c r="R300" i="65"/>
  <c r="R396" i="65"/>
  <c r="R462" i="65"/>
  <c r="R217" i="65"/>
  <c r="R295" i="65"/>
  <c r="R344" i="65"/>
  <c r="R443" i="65"/>
  <c r="R16" i="86"/>
  <c r="R74" i="87"/>
  <c r="R38" i="73"/>
  <c r="Q53" i="73" s="1"/>
  <c r="AD14" i="72"/>
  <c r="AC25" i="72" s="1"/>
  <c r="R42" i="87"/>
  <c r="AJ38" i="73"/>
  <c r="AI25" i="73"/>
  <c r="R466" i="65"/>
  <c r="R69" i="65"/>
  <c r="X16" i="89"/>
  <c r="X20" i="89"/>
  <c r="Q464" i="65"/>
  <c r="R464" i="65" l="1"/>
  <c r="R688" i="65"/>
  <c r="Q622" i="65"/>
  <c r="R622" i="65" s="1"/>
  <c r="Q526" i="65"/>
  <c r="Q570" i="65"/>
  <c r="R570" i="65" s="1"/>
  <c r="Q669" i="65"/>
  <c r="Q688" i="65"/>
  <c r="R526" i="65"/>
  <c r="AD25" i="72"/>
  <c r="AC49" i="72" s="1"/>
  <c r="AJ25" i="73"/>
  <c r="AI49" i="73"/>
  <c r="Q102" i="87"/>
  <c r="AC38" i="72"/>
  <c r="Q20" i="86"/>
  <c r="Q238" i="65"/>
  <c r="Q521" i="65"/>
  <c r="AI20" i="89"/>
  <c r="AI16" i="89"/>
  <c r="W22" i="89"/>
  <c r="R669" i="65" l="1"/>
  <c r="AD49" i="72"/>
  <c r="R102" i="87"/>
  <c r="Q106" i="87" s="1"/>
  <c r="AD38" i="72"/>
  <c r="AJ49" i="73"/>
  <c r="R238" i="65"/>
  <c r="R521" i="65"/>
  <c r="AJ20" i="89"/>
  <c r="X22" i="89"/>
  <c r="AJ16" i="89"/>
  <c r="AI53" i="73" l="1"/>
  <c r="AC53" i="72"/>
  <c r="Q690" i="65"/>
  <c r="W27" i="89"/>
  <c r="AI22" i="89"/>
  <c r="R690" i="65" l="1"/>
  <c r="Q694" i="65" s="1"/>
  <c r="AJ22" i="89"/>
  <c r="AI27" i="89" l="1"/>
</calcChain>
</file>

<file path=xl/sharedStrings.xml><?xml version="1.0" encoding="utf-8"?>
<sst xmlns="http://schemas.openxmlformats.org/spreadsheetml/2006/main" count="8795" uniqueCount="763">
  <si>
    <t>_T</t>
  </si>
  <si>
    <t>STAT_UNIT</t>
  </si>
  <si>
    <t>GRADE</t>
  </si>
  <si>
    <t>Origin criteria:</t>
  </si>
  <si>
    <t>Total</t>
  </si>
  <si>
    <t>Angola</t>
  </si>
  <si>
    <t>Botswana</t>
  </si>
  <si>
    <t>Burkina Faso</t>
  </si>
  <si>
    <t>Burundi</t>
  </si>
  <si>
    <t>Chad</t>
  </si>
  <si>
    <t>Congo</t>
  </si>
  <si>
    <t>Côte d'Ivoire</t>
  </si>
  <si>
    <t>Djibouti</t>
  </si>
  <si>
    <t>Eritrea</t>
  </si>
  <si>
    <t>Gambia</t>
  </si>
  <si>
    <t>Ghana</t>
  </si>
  <si>
    <t>Guinea</t>
  </si>
  <si>
    <t>Guinea-Bissau</t>
  </si>
  <si>
    <t>Kenya</t>
  </si>
  <si>
    <t>Lesotho</t>
  </si>
  <si>
    <t>Liberia</t>
  </si>
  <si>
    <t>Madagascar</t>
  </si>
  <si>
    <t>Malawi</t>
  </si>
  <si>
    <t>Mauritania</t>
  </si>
  <si>
    <t>Mozambique</t>
  </si>
  <si>
    <t>Namibia</t>
  </si>
  <si>
    <t>Nigeria</t>
  </si>
  <si>
    <t>Rwanda</t>
  </si>
  <si>
    <t>Senegal</t>
  </si>
  <si>
    <t>Seychelles</t>
  </si>
  <si>
    <t>Somalia</t>
  </si>
  <si>
    <t>Togo</t>
  </si>
  <si>
    <t>Uganda</t>
  </si>
  <si>
    <t>Zambia</t>
  </si>
  <si>
    <t>Zimbabwe</t>
  </si>
  <si>
    <t>Bermuda</t>
  </si>
  <si>
    <t>Argentina</t>
  </si>
  <si>
    <t>Aruba</t>
  </si>
  <si>
    <t>Bahamas</t>
  </si>
  <si>
    <t>Barbados</t>
  </si>
  <si>
    <t>Chile</t>
  </si>
  <si>
    <t>Colombia</t>
  </si>
  <si>
    <t>Costa Rica</t>
  </si>
  <si>
    <t>Cuba</t>
  </si>
  <si>
    <t>Dominica</t>
  </si>
  <si>
    <t>Ecuador</t>
  </si>
  <si>
    <t>El Salvador</t>
  </si>
  <si>
    <t>Guatemala</t>
  </si>
  <si>
    <t>Guyana</t>
  </si>
  <si>
    <t>Honduras</t>
  </si>
  <si>
    <t>Jamaica</t>
  </si>
  <si>
    <t>Montserrat</t>
  </si>
  <si>
    <t>Nicaragua</t>
  </si>
  <si>
    <t>Paraguay</t>
  </si>
  <si>
    <t>Puerto Rico</t>
  </si>
  <si>
    <t>Suriname</t>
  </si>
  <si>
    <t>Uruguay</t>
  </si>
  <si>
    <t>Asia</t>
  </si>
  <si>
    <t>Armenia</t>
  </si>
  <si>
    <t>Bangladesh</t>
  </si>
  <si>
    <t>Brunei Darussalam</t>
  </si>
  <si>
    <t>China</t>
  </si>
  <si>
    <t>Georgia</t>
  </si>
  <si>
    <t>India</t>
  </si>
  <si>
    <t>Indonesia</t>
  </si>
  <si>
    <t>Iraq</t>
  </si>
  <si>
    <t>Israel</t>
  </si>
  <si>
    <t>Kuwait</t>
  </si>
  <si>
    <t>Mongolia</t>
  </si>
  <si>
    <t>Myanmar</t>
  </si>
  <si>
    <t>Nepal</t>
  </si>
  <si>
    <t>Qatar</t>
  </si>
  <si>
    <t>Sri Lanka</t>
  </si>
  <si>
    <t>Timor-Leste</t>
  </si>
  <si>
    <t>Viet Nam</t>
  </si>
  <si>
    <t>Yemen</t>
  </si>
  <si>
    <t>Total: Asia</t>
  </si>
  <si>
    <t>Albania</t>
  </si>
  <si>
    <t>Andorra</t>
  </si>
  <si>
    <t>Austria</t>
  </si>
  <si>
    <t>Bulgaria</t>
  </si>
  <si>
    <t>Estonia</t>
  </si>
  <si>
    <t>Gibraltar</t>
  </si>
  <si>
    <t>Liechtenstein</t>
  </si>
  <si>
    <t>Malta</t>
  </si>
  <si>
    <t>Montenegro</t>
  </si>
  <si>
    <t>Portugal</t>
  </si>
  <si>
    <t>San Marino</t>
  </si>
  <si>
    <t>Serbia</t>
  </si>
  <si>
    <t>Australia</t>
  </si>
  <si>
    <t>Fiji</t>
  </si>
  <si>
    <t>Kiribati</t>
  </si>
  <si>
    <t>Nauru</t>
  </si>
  <si>
    <t>Niue</t>
  </si>
  <si>
    <t>Palau</t>
  </si>
  <si>
    <t>Samoa</t>
  </si>
  <si>
    <t>Tokelau</t>
  </si>
  <si>
    <t>Tonga</t>
  </si>
  <si>
    <t>Tuvalu</t>
  </si>
  <si>
    <t>Vanuatu</t>
  </si>
  <si>
    <t>&gt;59</t>
  </si>
  <si>
    <t>35-39</t>
  </si>
  <si>
    <t>40-44</t>
  </si>
  <si>
    <t>45-49</t>
  </si>
  <si>
    <t>50-54</t>
  </si>
  <si>
    <t>55-59</t>
  </si>
  <si>
    <t>Type</t>
  </si>
  <si>
    <t>PosType</t>
  </si>
  <si>
    <t>Position</t>
  </si>
  <si>
    <t>DataStart</t>
  </si>
  <si>
    <t>TABLE_IDENTIFIER</t>
  </si>
  <si>
    <t>DIM</t>
  </si>
  <si>
    <t>CELL</t>
  </si>
  <si>
    <t>B1</t>
  </si>
  <si>
    <t>NumColums</t>
  </si>
  <si>
    <t>60</t>
  </si>
  <si>
    <t>REF_AREA</t>
  </si>
  <si>
    <t>B2</t>
  </si>
  <si>
    <t>MaxEmptyRows</t>
  </si>
  <si>
    <t>B3</t>
  </si>
  <si>
    <t>REF_YEAR_START</t>
  </si>
  <si>
    <t>ATT</t>
  </si>
  <si>
    <t>B4</t>
  </si>
  <si>
    <t>REF_YEAR_END</t>
  </si>
  <si>
    <t>B5</t>
  </si>
  <si>
    <t>EDU_TYPE</t>
  </si>
  <si>
    <t>B6</t>
  </si>
  <si>
    <t>TIME_PER_COLLECT</t>
  </si>
  <si>
    <t>B7</t>
  </si>
  <si>
    <t>TIME_PERIOD</t>
  </si>
  <si>
    <t>B8</t>
  </si>
  <si>
    <t>REF_YEAR_AGES</t>
  </si>
  <si>
    <t>B9</t>
  </si>
  <si>
    <t>ORIGIN_CRITERION</t>
  </si>
  <si>
    <t>B10</t>
  </si>
  <si>
    <t>UNIT_MULT</t>
  </si>
  <si>
    <t>B11</t>
  </si>
  <si>
    <t>DECIMALS</t>
  </si>
  <si>
    <t>SEX</t>
  </si>
  <si>
    <t>COLUMN</t>
  </si>
  <si>
    <t>8</t>
  </si>
  <si>
    <t>SECTOR</t>
  </si>
  <si>
    <t>9</t>
  </si>
  <si>
    <t>AGE</t>
  </si>
  <si>
    <t>10</t>
  </si>
  <si>
    <t>INTENSITY</t>
  </si>
  <si>
    <t>11</t>
  </si>
  <si>
    <t>UNIT_MEASURE</t>
  </si>
  <si>
    <t>12</t>
  </si>
  <si>
    <t>FIELD</t>
  </si>
  <si>
    <t>13</t>
  </si>
  <si>
    <t>COUNTRY_ORIGIN</t>
  </si>
  <si>
    <t>14</t>
  </si>
  <si>
    <t>COUNTRY_CITIZENSHIP</t>
  </si>
  <si>
    <t>15</t>
  </si>
  <si>
    <t>ROW</t>
  </si>
  <si>
    <t>ISC11_LEVEL</t>
  </si>
  <si>
    <t>ISCP11_CAT</t>
  </si>
  <si>
    <t>ISCP11_SUB</t>
  </si>
  <si>
    <t>OBS_STATUS</t>
  </si>
  <si>
    <t>OBS_LEVEL</t>
  </si>
  <si>
    <t>COMMENT_OBS</t>
  </si>
  <si>
    <t>M</t>
  </si>
  <si>
    <t>F</t>
  </si>
  <si>
    <t>INST_PUB</t>
  </si>
  <si>
    <t>INST_PRIV</t>
  </si>
  <si>
    <t>INST_T</t>
  </si>
  <si>
    <t>FT_PT</t>
  </si>
  <si>
    <t>PER</t>
  </si>
  <si>
    <t>FTE</t>
  </si>
  <si>
    <t>_X</t>
  </si>
  <si>
    <t>ISC5</t>
  </si>
  <si>
    <t>ISC6</t>
  </si>
  <si>
    <t>ISC7</t>
  </si>
  <si>
    <t>ISC8</t>
  </si>
  <si>
    <t>ISC5T8</t>
  </si>
  <si>
    <t>ISC_SUB1_5T6</t>
  </si>
  <si>
    <t>A2</t>
  </si>
  <si>
    <t>AT</t>
  </si>
  <si>
    <t>C2</t>
  </si>
  <si>
    <t>ISC_SUB1_6T7</t>
  </si>
  <si>
    <t>FENT</t>
  </si>
  <si>
    <t>NENT</t>
  </si>
  <si>
    <t>C4</t>
  </si>
  <si>
    <t>Y16</t>
  </si>
  <si>
    <t>Y17</t>
  </si>
  <si>
    <t>Y18</t>
  </si>
  <si>
    <t>Y19</t>
  </si>
  <si>
    <t>Y20</t>
  </si>
  <si>
    <t>Y21</t>
  </si>
  <si>
    <t>Y22</t>
  </si>
  <si>
    <t>Y23</t>
  </si>
  <si>
    <t>Y24</t>
  </si>
  <si>
    <t>Y25</t>
  </si>
  <si>
    <t>Y26</t>
  </si>
  <si>
    <t>Y27</t>
  </si>
  <si>
    <t>Y28</t>
  </si>
  <si>
    <t>Y29</t>
  </si>
  <si>
    <t>Y30</t>
  </si>
  <si>
    <t>Y31</t>
  </si>
  <si>
    <t>Y32</t>
  </si>
  <si>
    <t>Y33</t>
  </si>
  <si>
    <t>Y34</t>
  </si>
  <si>
    <t>Y35T39</t>
  </si>
  <si>
    <t>Y40T44</t>
  </si>
  <si>
    <t>Y45T49</t>
  </si>
  <si>
    <t>Y50T54</t>
  </si>
  <si>
    <t>Y55T59</t>
  </si>
  <si>
    <t>Y_GE60</t>
  </si>
  <si>
    <t>_U</t>
  </si>
  <si>
    <t>STU</t>
  </si>
  <si>
    <t>ISC5T7</t>
  </si>
  <si>
    <t>ISC_SUB1_4T6</t>
  </si>
  <si>
    <t>C5</t>
  </si>
  <si>
    <t>DZ</t>
  </si>
  <si>
    <t>AO</t>
  </si>
  <si>
    <t>BJ</t>
  </si>
  <si>
    <t>BW</t>
  </si>
  <si>
    <t>BF</t>
  </si>
  <si>
    <t>BI</t>
  </si>
  <si>
    <t>CM</t>
  </si>
  <si>
    <t>CV</t>
  </si>
  <si>
    <t>CF</t>
  </si>
  <si>
    <t>TD</t>
  </si>
  <si>
    <t>KM</t>
  </si>
  <si>
    <t>CG</t>
  </si>
  <si>
    <t>CI</t>
  </si>
  <si>
    <t>DJ</t>
  </si>
  <si>
    <t>EG</t>
  </si>
  <si>
    <t>GQ</t>
  </si>
  <si>
    <t>ER</t>
  </si>
  <si>
    <t>ET</t>
  </si>
  <si>
    <t>GA</t>
  </si>
  <si>
    <t>GM</t>
  </si>
  <si>
    <t>GH</t>
  </si>
  <si>
    <t>GN</t>
  </si>
  <si>
    <t>GW</t>
  </si>
  <si>
    <t>KE</t>
  </si>
  <si>
    <t>LS</t>
  </si>
  <si>
    <t>LR</t>
  </si>
  <si>
    <t>LY</t>
  </si>
  <si>
    <t>MG</t>
  </si>
  <si>
    <t>MW</t>
  </si>
  <si>
    <t>ML</t>
  </si>
  <si>
    <t>MR</t>
  </si>
  <si>
    <t>MU</t>
  </si>
  <si>
    <t>MA</t>
  </si>
  <si>
    <t>MZ</t>
  </si>
  <si>
    <t>NA</t>
  </si>
  <si>
    <t>NE</t>
  </si>
  <si>
    <t>NG</t>
  </si>
  <si>
    <t>RW</t>
  </si>
  <si>
    <t>ST</t>
  </si>
  <si>
    <t>SN</t>
  </si>
  <si>
    <t>SC</t>
  </si>
  <si>
    <t>SL</t>
  </si>
  <si>
    <t>SO</t>
  </si>
  <si>
    <t>ZA</t>
  </si>
  <si>
    <t>SS</t>
  </si>
  <si>
    <t>SD</t>
  </si>
  <si>
    <t>SZ</t>
  </si>
  <si>
    <t>TG</t>
  </si>
  <si>
    <t>TN</t>
  </si>
  <si>
    <t>UG</t>
  </si>
  <si>
    <t>TZ</t>
  </si>
  <si>
    <t>ZM</t>
  </si>
  <si>
    <t>ZW</t>
  </si>
  <si>
    <t>F19</t>
  </si>
  <si>
    <t>F1</t>
  </si>
  <si>
    <t>BM</t>
  </si>
  <si>
    <t>CA</t>
  </si>
  <si>
    <t>US</t>
  </si>
  <si>
    <t>A29</t>
  </si>
  <si>
    <t>AI</t>
  </si>
  <si>
    <t>AG</t>
  </si>
  <si>
    <t>AR</t>
  </si>
  <si>
    <t>AW</t>
  </si>
  <si>
    <t>BS</t>
  </si>
  <si>
    <t>BB</t>
  </si>
  <si>
    <t>BZ</t>
  </si>
  <si>
    <t>BO</t>
  </si>
  <si>
    <t>BR</t>
  </si>
  <si>
    <t>VG</t>
  </si>
  <si>
    <t>KY</t>
  </si>
  <si>
    <t>CL</t>
  </si>
  <si>
    <t>CO</t>
  </si>
  <si>
    <t>CR</t>
  </si>
  <si>
    <t>CU</t>
  </si>
  <si>
    <t>CW</t>
  </si>
  <si>
    <t>DM</t>
  </si>
  <si>
    <t>DO</t>
  </si>
  <si>
    <t>EC</t>
  </si>
  <si>
    <t>SV</t>
  </si>
  <si>
    <t>GD</t>
  </si>
  <si>
    <t>GT</t>
  </si>
  <si>
    <t>GY</t>
  </si>
  <si>
    <t>HT</t>
  </si>
  <si>
    <t>HN</t>
  </si>
  <si>
    <t>JM</t>
  </si>
  <si>
    <t>MX</t>
  </si>
  <si>
    <t>MS</t>
  </si>
  <si>
    <t>NI</t>
  </si>
  <si>
    <t>PA</t>
  </si>
  <si>
    <t>PY</t>
  </si>
  <si>
    <t>PE</t>
  </si>
  <si>
    <t>PR</t>
  </si>
  <si>
    <t>KN</t>
  </si>
  <si>
    <t>LC</t>
  </si>
  <si>
    <t>VC</t>
  </si>
  <si>
    <t>SX</t>
  </si>
  <si>
    <t>SR</t>
  </si>
  <si>
    <t>TT</t>
  </si>
  <si>
    <t>TC</t>
  </si>
  <si>
    <t>UY</t>
  </si>
  <si>
    <t>VE</t>
  </si>
  <si>
    <t>A99</t>
  </si>
  <si>
    <t>A9</t>
  </si>
  <si>
    <t>AF</t>
  </si>
  <si>
    <t>AM</t>
  </si>
  <si>
    <t>AZ</t>
  </si>
  <si>
    <t>BH</t>
  </si>
  <si>
    <t>BD</t>
  </si>
  <si>
    <t>BT</t>
  </si>
  <si>
    <t>BN</t>
  </si>
  <si>
    <t>KH</t>
  </si>
  <si>
    <t>CN</t>
  </si>
  <si>
    <t>HK</t>
  </si>
  <si>
    <t>MO</t>
  </si>
  <si>
    <t>CY</t>
  </si>
  <si>
    <t>GE</t>
  </si>
  <si>
    <t>IN</t>
  </si>
  <si>
    <t>ID</t>
  </si>
  <si>
    <t>IR</t>
  </si>
  <si>
    <t>IQ</t>
  </si>
  <si>
    <t>IL</t>
  </si>
  <si>
    <t>JP</t>
  </si>
  <si>
    <t>JO</t>
  </si>
  <si>
    <t>KZ</t>
  </si>
  <si>
    <t>KP</t>
  </si>
  <si>
    <t>KR</t>
  </si>
  <si>
    <t>KW</t>
  </si>
  <si>
    <t>KG</t>
  </si>
  <si>
    <t>LA</t>
  </si>
  <si>
    <t>LB</t>
  </si>
  <si>
    <t>MY</t>
  </si>
  <si>
    <t>MV</t>
  </si>
  <si>
    <t>MN</t>
  </si>
  <si>
    <t>MM</t>
  </si>
  <si>
    <t>NP</t>
  </si>
  <si>
    <t>OM</t>
  </si>
  <si>
    <t>PK</t>
  </si>
  <si>
    <t>PS</t>
  </si>
  <si>
    <t>PH</t>
  </si>
  <si>
    <t>QA</t>
  </si>
  <si>
    <t>SA</t>
  </si>
  <si>
    <t>SG</t>
  </si>
  <si>
    <t>LK</t>
  </si>
  <si>
    <t>SY</t>
  </si>
  <si>
    <t>TJ</t>
  </si>
  <si>
    <t>TH</t>
  </si>
  <si>
    <t>TL</t>
  </si>
  <si>
    <t>TR</t>
  </si>
  <si>
    <t>TM</t>
  </si>
  <si>
    <t>AE</t>
  </si>
  <si>
    <t>UZ</t>
  </si>
  <si>
    <t>VN</t>
  </si>
  <si>
    <t>YE</t>
  </si>
  <si>
    <t>S19</t>
  </si>
  <si>
    <t>AL</t>
  </si>
  <si>
    <t>AD</t>
  </si>
  <si>
    <t>BY</t>
  </si>
  <si>
    <t>BE</t>
  </si>
  <si>
    <t>BA</t>
  </si>
  <si>
    <t>BG</t>
  </si>
  <si>
    <t>HR</t>
  </si>
  <si>
    <t>CZ</t>
  </si>
  <si>
    <t>DK</t>
  </si>
  <si>
    <t>EE</t>
  </si>
  <si>
    <t>FI</t>
  </si>
  <si>
    <t>FR</t>
  </si>
  <si>
    <t>DE</t>
  </si>
  <si>
    <t>GI</t>
  </si>
  <si>
    <t>GR</t>
  </si>
  <si>
    <t>VA</t>
  </si>
  <si>
    <t>HU</t>
  </si>
  <si>
    <t>IS</t>
  </si>
  <si>
    <t>IE</t>
  </si>
  <si>
    <t>IT</t>
  </si>
  <si>
    <t>LV</t>
  </si>
  <si>
    <t>LI</t>
  </si>
  <si>
    <t>LT</t>
  </si>
  <si>
    <t>LU</t>
  </si>
  <si>
    <t>MK</t>
  </si>
  <si>
    <t>MT</t>
  </si>
  <si>
    <t>MD</t>
  </si>
  <si>
    <t>MC</t>
  </si>
  <si>
    <t>ME</t>
  </si>
  <si>
    <t>NL</t>
  </si>
  <si>
    <t>NO</t>
  </si>
  <si>
    <t>PL</t>
  </si>
  <si>
    <t>PT</t>
  </si>
  <si>
    <t>RO</t>
  </si>
  <si>
    <t>RU</t>
  </si>
  <si>
    <t>SM</t>
  </si>
  <si>
    <t>RS</t>
  </si>
  <si>
    <t>SK</t>
  </si>
  <si>
    <t>SI</t>
  </si>
  <si>
    <t>ES</t>
  </si>
  <si>
    <t>SE</t>
  </si>
  <si>
    <t>CH</t>
  </si>
  <si>
    <t>UA</t>
  </si>
  <si>
    <t>GB</t>
  </si>
  <si>
    <t>E19</t>
  </si>
  <si>
    <t>AU</t>
  </si>
  <si>
    <t>CK</t>
  </si>
  <si>
    <t>FJ</t>
  </si>
  <si>
    <t>KI</t>
  </si>
  <si>
    <t>MH</t>
  </si>
  <si>
    <t>FM</t>
  </si>
  <si>
    <t>NR</t>
  </si>
  <si>
    <t>NZ</t>
  </si>
  <si>
    <t>NU</t>
  </si>
  <si>
    <t>PW</t>
  </si>
  <si>
    <t>PG</t>
  </si>
  <si>
    <t>WS</t>
  </si>
  <si>
    <t>SB</t>
  </si>
  <si>
    <t>TK</t>
  </si>
  <si>
    <t>TO</t>
  </si>
  <si>
    <t>TV</t>
  </si>
  <si>
    <t>VU</t>
  </si>
  <si>
    <t>O39</t>
  </si>
  <si>
    <t>W19</t>
  </si>
  <si>
    <t>SEC_ED</t>
  </si>
  <si>
    <t>ISC_SUB5T6</t>
  </si>
  <si>
    <t>GRAD</t>
  </si>
  <si>
    <t>TEACH</t>
  </si>
  <si>
    <t>W00</t>
  </si>
  <si>
    <t>C3</t>
  </si>
  <si>
    <t>C7</t>
  </si>
  <si>
    <t>C8</t>
  </si>
  <si>
    <t>Country ISO 2 Code</t>
  </si>
  <si>
    <t>UIS Country Name</t>
  </si>
  <si>
    <t>Cabo Verde</t>
  </si>
  <si>
    <t>CD</t>
  </si>
  <si>
    <t>PO Box 6128, Station Centre-ville</t>
  </si>
  <si>
    <t>S1</t>
  </si>
  <si>
    <t>E1</t>
  </si>
  <si>
    <t>O3</t>
  </si>
  <si>
    <t>RES</t>
  </si>
  <si>
    <t>CTZ</t>
  </si>
  <si>
    <t>Criteria of origin for international students</t>
  </si>
  <si>
    <t>VAL_C1</t>
  </si>
  <si>
    <t>Vlookup</t>
  </si>
  <si>
    <t>&lt;15</t>
  </si>
  <si>
    <t>Y_LT15</t>
  </si>
  <si>
    <t>Y15</t>
  </si>
  <si>
    <t>&lt; 15</t>
  </si>
  <si>
    <t>OTH</t>
  </si>
  <si>
    <t>http://www.uis.unesco.org/UISQuestionnaires/Pages/country.aspx</t>
  </si>
  <si>
    <t>uis.survey@unesco.org</t>
  </si>
  <si>
    <t>http://www.uis.unesco.org/datacentre</t>
  </si>
  <si>
    <t>Montreal, QC H3C 3J7</t>
  </si>
  <si>
    <t>Tel:</t>
  </si>
  <si>
    <t>Fax:</t>
  </si>
  <si>
    <t>http://www.uis.unesco.org</t>
  </si>
  <si>
    <t>Web:</t>
  </si>
  <si>
    <t>+1 514 343 6880</t>
  </si>
  <si>
    <t>+1 514 343 5740</t>
  </si>
  <si>
    <t>DSD</t>
  </si>
  <si>
    <t>Excel_File</t>
  </si>
  <si>
    <t>C6</t>
  </si>
  <si>
    <t>VAL_Drop_Down_Lists</t>
  </si>
  <si>
    <t>Element</t>
  </si>
  <si>
    <t>DefaultValue</t>
  </si>
  <si>
    <t>NaN</t>
  </si>
  <si>
    <t>UIS_ED_C_2016</t>
  </si>
  <si>
    <t>v1</t>
  </si>
  <si>
    <t>ISC_F01</t>
  </si>
  <si>
    <t>ISC_F02</t>
  </si>
  <si>
    <t>ISC_F03</t>
  </si>
  <si>
    <t>ISC_F04</t>
  </si>
  <si>
    <t>ISC_F05</t>
  </si>
  <si>
    <t>ISC_F06</t>
  </si>
  <si>
    <t>ISC_F07</t>
  </si>
  <si>
    <t>ISC_F08</t>
  </si>
  <si>
    <t>ISC_F09</t>
  </si>
  <si>
    <t>ISC_F10</t>
  </si>
  <si>
    <t>Q14</t>
  </si>
  <si>
    <t>_Z</t>
  </si>
  <si>
    <t>C2: Número de estudiantes por nivel de educación, intensidad de participación, tipo de institución y sexo</t>
  </si>
  <si>
    <t>Educación terciaria de ciclo corto</t>
  </si>
  <si>
    <t>Grado en educación terciaria o nivel equivalente</t>
  </si>
  <si>
    <t>Nivel de maestría, especialización o equivalente</t>
  </si>
  <si>
    <t>Nivel de doctorado o equivalente</t>
  </si>
  <si>
    <t>Total terciaria</t>
  </si>
  <si>
    <t>Todos los programas</t>
  </si>
  <si>
    <t>CINE 5</t>
  </si>
  <si>
    <t>CINE 6</t>
  </si>
  <si>
    <t>CINE 661 + 665 + 666</t>
  </si>
  <si>
    <t>CINE 7</t>
  </si>
  <si>
    <t>CINE 761 + 766</t>
  </si>
  <si>
    <t>CINE 8</t>
  </si>
  <si>
    <t>CINE 5-8</t>
  </si>
  <si>
    <t>Instituciones públicas</t>
  </si>
  <si>
    <t>Masculino</t>
  </si>
  <si>
    <t>Femenino</t>
  </si>
  <si>
    <t>Masculino y femenino</t>
  </si>
  <si>
    <t>Instituciones privadas</t>
  </si>
  <si>
    <t>Equivalentes de jornada completa</t>
  </si>
  <si>
    <t>Estudiantes
De jornada completa y parcial</t>
  </si>
  <si>
    <t>C3: Número de estudiantes por nivel de educación, campo de educación y sexo</t>
  </si>
  <si>
    <t>Total: Todos los campos de educación</t>
  </si>
  <si>
    <t>Campos de educación</t>
  </si>
  <si>
    <t>Sexo</t>
  </si>
  <si>
    <t>Campos de educación desconocidos o no especificados</t>
  </si>
  <si>
    <t>01 Educación</t>
  </si>
  <si>
    <t>02 Artes y humanidades</t>
  </si>
  <si>
    <t>10 Servicios</t>
  </si>
  <si>
    <t>07 Ingeniería, industria y construcción</t>
  </si>
  <si>
    <t>Nuevos ingresos al nivel de la CINE</t>
  </si>
  <si>
    <t>Nuevos ingresos por primera vez en la educación terciaria</t>
  </si>
  <si>
    <t>Terciaria de ciclo corto</t>
  </si>
  <si>
    <t>CINE 661+665+666</t>
  </si>
  <si>
    <t>CINE 761+766+767</t>
  </si>
  <si>
    <t>CINE 761+766</t>
  </si>
  <si>
    <t>C4: Número de nuevos ingresos y nuevos ingresos por primera vez por nivel educativo y sexo</t>
  </si>
  <si>
    <t>CINE 5, 6, 7 y 8</t>
  </si>
  <si>
    <t>CINE 5, 661, 665, 666, 761 y 766</t>
  </si>
  <si>
    <t>C5: Número de estudiantes y nuevos ingresos por primera vez en la educación terciaria, por edad y sexo</t>
  </si>
  <si>
    <t>Edad</t>
  </si>
  <si>
    <t>Edad sin especificar</t>
  </si>
  <si>
    <t>C6: Número de estudiantes internacionalmente móviles en la educación terciaria por país de origen y sexo</t>
  </si>
  <si>
    <t>Argelia</t>
  </si>
  <si>
    <t>Benín</t>
  </si>
  <si>
    <t>Camerún</t>
  </si>
  <si>
    <t>República Centroafricana</t>
  </si>
  <si>
    <t>Comoras</t>
  </si>
  <si>
    <t>República Democrática del Congo</t>
  </si>
  <si>
    <t>Egipto</t>
  </si>
  <si>
    <t>Guinea Ecuatorial</t>
  </si>
  <si>
    <t>Etiopía</t>
  </si>
  <si>
    <t>Gabón</t>
  </si>
  <si>
    <t>Libia</t>
  </si>
  <si>
    <t>Malí</t>
  </si>
  <si>
    <t>Mauricio</t>
  </si>
  <si>
    <t>Marruecos</t>
  </si>
  <si>
    <t>Níger</t>
  </si>
  <si>
    <t>Santo Tomé y Príncipe</t>
  </si>
  <si>
    <t>Sierra Leona</t>
  </si>
  <si>
    <t>Sudáfrica</t>
  </si>
  <si>
    <t>Sudán del Sur</t>
  </si>
  <si>
    <t>Sudán</t>
  </si>
  <si>
    <t>Swazilandia</t>
  </si>
  <si>
    <t>Túnez</t>
  </si>
  <si>
    <t>República Unida de Tanzania</t>
  </si>
  <si>
    <t>África sin especificar</t>
  </si>
  <si>
    <t>Total: África</t>
  </si>
  <si>
    <t>Canadá</t>
  </si>
  <si>
    <t>Estados Unidos de América</t>
  </si>
  <si>
    <t>América del Norte sin especificar</t>
  </si>
  <si>
    <t>Total: América del Norte</t>
  </si>
  <si>
    <t>Anguila</t>
  </si>
  <si>
    <t>Antigua y Barbuda</t>
  </si>
  <si>
    <t>Belice</t>
  </si>
  <si>
    <t>Bolivia (Estado Plurinacional de)</t>
  </si>
  <si>
    <t>Brasil</t>
  </si>
  <si>
    <t>Islas Vírgenes Británicas</t>
  </si>
  <si>
    <t>Islas Caimán</t>
  </si>
  <si>
    <t>Curazao</t>
  </si>
  <si>
    <t>República Dominicana</t>
  </si>
  <si>
    <t>Granada</t>
  </si>
  <si>
    <t>Haití</t>
  </si>
  <si>
    <t>México</t>
  </si>
  <si>
    <t>Panamá</t>
  </si>
  <si>
    <t>Perú</t>
  </si>
  <si>
    <t>Saint Kitts y Nevis</t>
  </si>
  <si>
    <t>Santa Lucía</t>
  </si>
  <si>
    <t>San Vicente y las Granadinas</t>
  </si>
  <si>
    <t>Sint Maarten (parte holandesa)</t>
  </si>
  <si>
    <t>Trinidad y Tobago</t>
  </si>
  <si>
    <t>Islas Turcas y Caicos</t>
  </si>
  <si>
    <t>Venezuela (República Bolivariana de)</t>
  </si>
  <si>
    <t>América Latina y el Caribe sin especificar</t>
  </si>
  <si>
    <t>Total: América Latina y el Caribe</t>
  </si>
  <si>
    <t>Afganistán</t>
  </si>
  <si>
    <t>Azerbaiyán</t>
  </si>
  <si>
    <t>Bahrein</t>
  </si>
  <si>
    <t>Bhután</t>
  </si>
  <si>
    <t>Camboya</t>
  </si>
  <si>
    <t>China, Región Administrativa Especial de Hong Kong</t>
  </si>
  <si>
    <t>China, Región Administrativa Especial de Macao</t>
  </si>
  <si>
    <t>Chipre</t>
  </si>
  <si>
    <t>República Popular Democrática de Corea</t>
  </si>
  <si>
    <t>Irán (República Islámica del)</t>
  </si>
  <si>
    <t>Japón</t>
  </si>
  <si>
    <t>Jordania</t>
  </si>
  <si>
    <t>Kazajstán</t>
  </si>
  <si>
    <t>Kirguistán</t>
  </si>
  <si>
    <t>República Democrática Popular Lao</t>
  </si>
  <si>
    <t>Líbano</t>
  </si>
  <si>
    <t>Malasia</t>
  </si>
  <si>
    <t>Maldivas</t>
  </si>
  <si>
    <t>Omán</t>
  </si>
  <si>
    <t>Pakistán</t>
  </si>
  <si>
    <t>Palestina</t>
  </si>
  <si>
    <t>Filipinas</t>
  </si>
  <si>
    <t>República de Corea</t>
  </si>
  <si>
    <t>Arabia Saudita</t>
  </si>
  <si>
    <t>Singapur</t>
  </si>
  <si>
    <t>República Arabe Siria</t>
  </si>
  <si>
    <t>Tayikistán</t>
  </si>
  <si>
    <t>Tailandia</t>
  </si>
  <si>
    <t>Turquía</t>
  </si>
  <si>
    <t>Turkmenistán</t>
  </si>
  <si>
    <t>Emiratos Arabes Unidos</t>
  </si>
  <si>
    <t>Uzbekistán</t>
  </si>
  <si>
    <t>Asia sin especificar</t>
  </si>
  <si>
    <t>Belarús</t>
  </si>
  <si>
    <t>Bélgica</t>
  </si>
  <si>
    <t>Bosnia y Herzegovina</t>
  </si>
  <si>
    <t>Croacia</t>
  </si>
  <si>
    <t>República Checa</t>
  </si>
  <si>
    <t>Dinamarca</t>
  </si>
  <si>
    <t>Finlandia</t>
  </si>
  <si>
    <t>Francia</t>
  </si>
  <si>
    <t>Alemania</t>
  </si>
  <si>
    <t>Grecia</t>
  </si>
  <si>
    <t>Ciudad del Vaticano</t>
  </si>
  <si>
    <t>Hungría</t>
  </si>
  <si>
    <t>Islandia</t>
  </si>
  <si>
    <t>Irlanda</t>
  </si>
  <si>
    <t>Italia</t>
  </si>
  <si>
    <t>Letonia</t>
  </si>
  <si>
    <t>Lituania</t>
  </si>
  <si>
    <t>Luxemburgo</t>
  </si>
  <si>
    <t>Mónaco</t>
  </si>
  <si>
    <t>Países Bajos</t>
  </si>
  <si>
    <t>Noruega</t>
  </si>
  <si>
    <t>Polonia</t>
  </si>
  <si>
    <t>República de Moldova</t>
  </si>
  <si>
    <t>Rumania</t>
  </si>
  <si>
    <t>Federación de Rusia</t>
  </si>
  <si>
    <t>Eslovaquia</t>
  </si>
  <si>
    <t>Eslovenia</t>
  </si>
  <si>
    <t>España</t>
  </si>
  <si>
    <t>Suecia</t>
  </si>
  <si>
    <t>Suiza</t>
  </si>
  <si>
    <t>La ex República Yugoslava de Macedonia</t>
  </si>
  <si>
    <t>Ucrania</t>
  </si>
  <si>
    <t>Reino Unido</t>
  </si>
  <si>
    <t>Europa sin especificar</t>
  </si>
  <si>
    <t>Total: Europa</t>
  </si>
  <si>
    <t>Islas Cook</t>
  </si>
  <si>
    <t>Islas Marshall</t>
  </si>
  <si>
    <t>Micronesia (Estados Federados de)</t>
  </si>
  <si>
    <t>Nueva Zelandia</t>
  </si>
  <si>
    <t>Papua Nueva Guinea</t>
  </si>
  <si>
    <t>Islas Salomón</t>
  </si>
  <si>
    <t>Oceanía sin especificar</t>
  </si>
  <si>
    <t>Total: Oceanía</t>
  </si>
  <si>
    <t>Región</t>
  </si>
  <si>
    <t>País</t>
  </si>
  <si>
    <t>África</t>
  </si>
  <si>
    <t>América del Norte</t>
  </si>
  <si>
    <t>América Latina y el Caribe</t>
  </si>
  <si>
    <t>Europa</t>
  </si>
  <si>
    <t>Oceanía</t>
  </si>
  <si>
    <t>País de origen no especificado</t>
  </si>
  <si>
    <t>TOTAL</t>
  </si>
  <si>
    <t>C7: Número de graduados por nivel de educación, campo de educación y sexo</t>
  </si>
  <si>
    <t>CINE 665 + 666</t>
  </si>
  <si>
    <t>CINE 766</t>
  </si>
  <si>
    <t>Graduados</t>
  </si>
  <si>
    <t>C8: Número de personal académico por nivel de educación, tipo de dedicación, tipo de institución y sexo</t>
  </si>
  <si>
    <t>Personal académico
De jornada completa y parcial</t>
  </si>
  <si>
    <t>Por favor, seleccione un país</t>
  </si>
  <si>
    <t>Reino Unido de Gran Bretaña e Irlanda del Norte</t>
  </si>
  <si>
    <t>Por favor, seleccione un criterio</t>
  </si>
  <si>
    <t>2</t>
  </si>
  <si>
    <t>País en donde se obtuvo el diploma de secundaria alta</t>
  </si>
  <si>
    <t>3</t>
  </si>
  <si>
    <t>País de residencia habitual</t>
  </si>
  <si>
    <t>4</t>
  </si>
  <si>
    <t>País de ciudadanía</t>
  </si>
  <si>
    <t>5</t>
  </si>
  <si>
    <t>Otro, sírvase especificar</t>
  </si>
  <si>
    <t>C1: Información general sobre los datos recogidos en el cuestionario</t>
  </si>
  <si>
    <t>Código de cuestionario:</t>
  </si>
  <si>
    <t>País:</t>
  </si>
  <si>
    <t>Contacto 1: Persona encargada de completar el cuestionario:</t>
  </si>
  <si>
    <t>Nombre completo:</t>
  </si>
  <si>
    <t>Organización:</t>
  </si>
  <si>
    <t>Unidad de la organización:</t>
  </si>
  <si>
    <t>Función:</t>
  </si>
  <si>
    <t>Dirección de correo electrónico:</t>
  </si>
  <si>
    <t>Número de teléfono:</t>
  </si>
  <si>
    <t>Número de fax:</t>
  </si>
  <si>
    <t>Contacto 2: Jefe de la organización (si es diferente del contacto 1):</t>
  </si>
  <si>
    <t>2. Indique las direcciones de internet en donde se publican las estadísticas nacionales sobre educación terciaria.</t>
  </si>
  <si>
    <t>Estadísticas nacionales:</t>
  </si>
  <si>
    <t>3. Sírvanse proporcionar información sobre el año académico, fecha de referencia para las edades y las principales fuentes de datos.</t>
  </si>
  <si>
    <t>Estudiantes y personal académico</t>
  </si>
  <si>
    <t>Inicio del año académico (dd/mm/aaaa):</t>
  </si>
  <si>
    <t>Fin de año académico (dd/mm/aaaa):</t>
  </si>
  <si>
    <t>Fuentes:</t>
  </si>
  <si>
    <t>4. Indique el criterio utilizado para determinar el país de origen de los estudiantes.</t>
  </si>
  <si>
    <t>Se recomienda que el país de origen de los estudiantes del nivel terciario sea determinado por el país en el que obtuvieron el título de educación secundaria alta que da acceso a la educación terciaria. Cuando los países no tienen acceso a esta información se pueden utilizar criterios alternativos. Estos incluyen, en orden de preferencia, el país de residencia habitual o el de la ciudadanía.</t>
  </si>
  <si>
    <t>Definición del país de origen de los estudiantes:</t>
  </si>
  <si>
    <t>Sírvanse proporcionar la definición del país de origen en caso de que "otro" sea seleccionado:</t>
  </si>
  <si>
    <t>Estudiantes y docentes (CINE 5-8)</t>
  </si>
  <si>
    <t>Este cuestionario está diseñado para recopilar datos comparables internacionalmente, sobre la educación formal en el nivel terciario necesarios para la evaluación y seguimiento de los sistemas educativos en todo el mundo. Los datos forman una parte central de la base de datos de estadísticas de la educación producidos por el Instituto de Estadística de la UNESCO (UIS). Ellos se difunden ampliamente a la comunidad de usuarios y ayudan a informar a los responsables políticos, tanto en el ámbito nacional como internacional.</t>
  </si>
  <si>
    <t>Instrucciones para completar el cuestionario</t>
  </si>
  <si>
    <t>Por favor, consulte el Manual de Instrucciones: Encuesta de Educación Formal para los conceptos y definiciones utilizados en esta encuesta.</t>
  </si>
  <si>
    <t>Todos los cuestionarios y manuales del UIS están disponibles en el sitio Web de Cuestionarios:</t>
  </si>
  <si>
    <t>Los cuestionarios cumplimentados deberán enviarse por correo electrónico como documento adjunto a:</t>
  </si>
  <si>
    <t>Los datos de las encuestas anteriores están disponibles en:</t>
  </si>
  <si>
    <t>COBERTURA</t>
  </si>
  <si>
    <t>Este cuestionario abarca el sistema de educación superior formal en las instituciones públicas y privadas dentro de las fronteras del país que lo cumplimenta. Si los datos no están disponibles para una parte del sistema, por favor haga estimaciones para asegurar una cobertura completa de datos.</t>
  </si>
  <si>
    <t>Antes de completar el cuestionario, primero deberán clasificar los programas de educación por nivel, de acuerdo a la revisión de 2011 de la Clasificación Internacional Normalizada de la Educación (CINE 2011). El UIS utilizará el mapa de la CINE 2011 de su país para validar la presentación de estos datos. Si su país no cuenta con una versión actualizada del mapa de la CINE o si se han producido cambios posteriores en su sistema nacional de educación, por favor descargue, complete y actualice el cuestionario sobre los Sistemas Nacionales de Educación (UIS/ED/ISC11) que se encuentra disponible en nuestro sitio Web de Cuestionarios.</t>
  </si>
  <si>
    <t>Año académico / periodo de referencia de los datos recogidos en este cuestionario</t>
  </si>
  <si>
    <t>Utilizando el cuestionario de Excel</t>
  </si>
  <si>
    <t>Este cuestionario está diseñado para funcionar de manera óptima en Microsoft Excel 2010, aunque también puede ser usado con otras versiones de Excel. El cuestionario ha sido protegido para conservar el diseño y la integridad de los totales calculados automáticamente (celdas sombreadas en azul) y sus validaciones. En la medida de lo posible, los datos deben ser ingresados sólo en las celdas blancas. Si los datos no están disponibles para una determinada categoría, por favor utilice los códigos faltantes que se describen más adelante.</t>
  </si>
  <si>
    <t>Comprobaciones de validación</t>
  </si>
  <si>
    <t>Estructura de elementos de datos</t>
  </si>
  <si>
    <t>Con el fin de garantizar el suministro de datos y metadatos completos, cada elemento de datos está compuesto de tres celdas distintas que aceptan datos numéricos (incluyendo ceros para indicar nulos o datos insignificantes), códigos de datos faltantes y los comentarios, respectivamente. Se pide a los países que hagan todo lo posible para proporcionar los datos completos en la celda numérica, si no se dispone de datos por favor utilice los códigos apropiados que se describen a continuación. Tenga en cuenta que la función de comentarios de Excel ha sido desactivada. Los comentarios deben ser ingresados en la celda de comentarios apropiada.</t>
  </si>
  <si>
    <t>Datos numéricos</t>
  </si>
  <si>
    <t>Estas celdas sólo aceptan valores numéricos, incluidos los ceros (para indicar cifras nulas o datos insignificantes). Tenga en cuenta que aparecerá un mensaje de error si se introduce un valor no numérico.</t>
  </si>
  <si>
    <t>Códigos</t>
  </si>
  <si>
    <t>Z - categoría no aplicable</t>
  </si>
  <si>
    <t>Si un elemento de datos se refiere a una categoría no aplicable o que no existe en el sistema nacional de educación (por ejemplo, no existen programas de nivel 4 en su país), por favor, deje la celda de datos numéricos en blanco y escriba 'Z' en la celda de códigos relacionada. El uso de este código indica que ni siquiera hipotéticamente pueden existir datos correspondientes a esta categoría.</t>
  </si>
  <si>
    <t>X - datos incluidos en otra parte</t>
  </si>
  <si>
    <t>W - incluye datos de otra categoría</t>
  </si>
  <si>
    <t>M - datos no disponibles o faltantes</t>
  </si>
  <si>
    <t>Información de contacto del Instituto de Estadística de la UNESCO</t>
  </si>
  <si>
    <t>Para cualquier consulta sobre este cuestionario, por favor comuníquese con el UIS por:</t>
  </si>
  <si>
    <t>Correo electrónico:</t>
  </si>
  <si>
    <t>Correo:</t>
  </si>
  <si>
    <t>Instituto de Estadística de la UNESCO</t>
  </si>
  <si>
    <t>ENCUESTA DE EDUCACIÓN FORMAL 2016</t>
  </si>
  <si>
    <t>Datos para el año académico finalizado en 2015</t>
  </si>
  <si>
    <t>Este cuestionario recoge datos sobre el año escolar o académico que finaliza en 2015 o el año más reciente. Si los datos no están disponibles para el año 2015, informe sobre el último año del que se dispone de datos.</t>
  </si>
  <si>
    <t>FREQ</t>
  </si>
  <si>
    <t>FIX</t>
  </si>
  <si>
    <t>A</t>
  </si>
  <si>
    <t>03 Ciencias sociales, periodismo e información</t>
  </si>
  <si>
    <t>04 Administración de empresas y derecho</t>
  </si>
  <si>
    <t>05 Ciencias naturales, matemáticas y estadística</t>
  </si>
  <si>
    <t>06 Tecnologías de la información y la comunicación</t>
  </si>
  <si>
    <t>08 Agricultura, silvicultura, pesca y veterinaria</t>
  </si>
  <si>
    <t>09 Salud y bienestar</t>
  </si>
  <si>
    <r>
      <rPr>
        <i/>
        <sz val="11"/>
        <rFont val="Calibri"/>
        <family val="2"/>
        <scheme val="minor"/>
      </rPr>
      <t>De los cuales:</t>
    </r>
    <r>
      <rPr>
        <sz val="11"/>
        <rFont val="Calibri"/>
        <family val="2"/>
        <scheme val="minor"/>
      </rPr>
      <t xml:space="preserve"> nuevos ingresos por primera vez a la educación terciaria</t>
    </r>
  </si>
  <si>
    <r>
      <rPr>
        <i/>
        <sz val="11"/>
        <rFont val="Calibri"/>
        <family val="2"/>
        <scheme val="minor"/>
      </rPr>
      <t xml:space="preserve">De los cuales: </t>
    </r>
    <r>
      <rPr>
        <sz val="11"/>
        <rFont val="Calibri"/>
        <family val="2"/>
        <scheme val="minor"/>
      </rPr>
      <t>Programas de primer título en educación terciaria</t>
    </r>
  </si>
  <si>
    <r>
      <rPr>
        <i/>
        <sz val="11"/>
        <rFont val="Calibri"/>
        <family val="2"/>
        <scheme val="minor"/>
      </rPr>
      <t xml:space="preserve">De los cuales: </t>
    </r>
    <r>
      <rPr>
        <sz val="11"/>
        <rFont val="Calibri"/>
        <family val="2"/>
        <scheme val="minor"/>
      </rPr>
      <t>programas de primer título</t>
    </r>
  </si>
  <si>
    <r>
      <rPr>
        <i/>
        <sz val="11"/>
        <rFont val="Calibri"/>
        <family val="2"/>
        <scheme val="minor"/>
      </rPr>
      <t xml:space="preserve">De los cuales: </t>
    </r>
    <r>
      <rPr>
        <sz val="11"/>
        <rFont val="Calibri"/>
        <family val="2"/>
        <scheme val="minor"/>
      </rPr>
      <t>Educación terciaria de ciclo corto</t>
    </r>
  </si>
  <si>
    <t>El cuestionario contiene comprobaciones de validación utilizando el formato condicional; los errores o ingreso de datos no válidos serán resaltados. En caso que se requiera información aclaratoria, por ejemplo cuando se necesita un comentario para explicar un código faltante o si se detecta un error en los datos, la celda se tornará de color amarillo y/o aparecerá un mensaje.</t>
  </si>
  <si>
    <t>Si existen elementos o categorías de datos en el sistema educativo nacional que no pueden ser desagregados en otras categorías, por favor, deje la celda de datos numéricos en blanco y escriba 'X' en las celdas de códigos relacionadas. Utilizando los identificadores de columna y la fila de Excel o utilizando un texto libre, indique también en la celda comentario, la celda en que los datos están incluidos. Por favor, en caso sea necesario, utilice también el código 'W' que se describe a continuación.</t>
  </si>
  <si>
    <t>Estas celdas sólo aceptan las letras Z, X, W o M y se encuentran a la derecha de las celdas de datos numéricos. El uso correcto de los códigos es esencial para asegurar la comparabilidad entre países y la integridad de los datos. Los códigos se utilizan en los análisis estadísticos e informes para indicar la cobertura de los datos y para explicar por qué no se dispone de éstos.  Por favor, explique los problemas de cobertura de cada dato utilizando los siguientes códigos:</t>
  </si>
  <si>
    <t>Si los datos incluyen otras categorías, sírvase ingresar el valor en la celda de datos numéricos y 'W' en la celda de códigos relacionada. Mediante el uso de identificadores de columna y fila de Excel o mediante texto libre, por favor indique en la celda de comentario qué datos son incluidos. Cuando sea apropriado, utilice el código 'X', descrito anteriormente.</t>
  </si>
  <si>
    <t>Si existe una categoría en el sistema educativo nacional, pero los datos relacionados no están disponibles, no se pueden estimar, ni se incluyen en otra celda del cuestionario, por favor, deje la celda de datos numéricos en blanco y escriba 'M' en la celda de códigos relacionados. En este caso, por favor tenga en cuenta que el total se considera faltante o incompleto con respecto a esta categoría. Agradeceremos proporcione un comentario para indicar porqué no se dispone de esos datos.</t>
  </si>
  <si>
    <t>1. Por favor proporcione información sobre la(s) persona(s) responsable(s) de completar este cuestionario.</t>
  </si>
  <si>
    <t>Fecha de referencia para las edades (dd/mm/aaaa):</t>
  </si>
  <si>
    <t>Estudiantes internacionalmente móviles (de jornada completa y parcial)</t>
  </si>
  <si>
    <t>Fecha límite de entrega del cuestionario debidamente cumplimentado: 29 de abril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</si>
</sst>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 _€_-;\-* #,##0\ _€_-;_-* &quot;-&quot;\ _€_-;_-@_-"/>
    <numFmt numFmtId="165" formatCode="_(* #,##0.00_);_(* \(#,##0.00\);_(* &quot;-&quot;??_);_(@_)"/>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s>
  <fonts count="71">
    <font>
      <sz val="11"/>
      <color theme="1"/>
      <name val="Calibri"/>
      <family val="2"/>
      <scheme val="minor"/>
    </font>
    <font>
      <b/>
      <sz val="11"/>
      <color theme="1"/>
      <name val="Calibri"/>
      <family val="2"/>
      <scheme val="minor"/>
    </font>
    <font>
      <sz val="10"/>
      <name val="Arial"/>
      <family val="2"/>
    </font>
    <font>
      <sz val="10"/>
      <name val="Verdana"/>
      <family val="2"/>
    </font>
    <font>
      <sz val="10"/>
      <color indexed="8"/>
      <name val="Arial"/>
      <family val="2"/>
    </font>
    <font>
      <b/>
      <sz val="11"/>
      <color theme="0"/>
      <name val="Calibri"/>
      <family val="2"/>
      <scheme val="minor"/>
    </font>
    <font>
      <sz val="11"/>
      <name val="Calibri"/>
      <family val="2"/>
      <scheme val="minor"/>
    </font>
    <font>
      <b/>
      <sz val="11"/>
      <name val="Calibri"/>
      <family val="2"/>
      <scheme val="minor"/>
    </font>
    <font>
      <b/>
      <sz val="16"/>
      <color theme="0"/>
      <name val="Calibri"/>
      <family val="2"/>
      <scheme val="minor"/>
    </font>
    <font>
      <sz val="10"/>
      <color theme="1"/>
      <name val="Arial"/>
      <family val="2"/>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1"/>
      <color theme="1"/>
      <name val="Calibri"/>
      <family val="2"/>
      <scheme val="minor"/>
    </font>
    <font>
      <b/>
      <sz val="8"/>
      <color theme="1"/>
      <name val="Arial"/>
      <family val="2"/>
    </font>
    <font>
      <sz val="11"/>
      <color rgb="FFFF0000"/>
      <name val="Calibri"/>
      <family val="2"/>
      <scheme val="minor"/>
    </font>
    <font>
      <sz val="11"/>
      <color theme="1"/>
      <name val="Arial"/>
      <family val="2"/>
    </font>
    <font>
      <sz val="8"/>
      <name val="Calibri"/>
      <family val="2"/>
      <scheme val="minor"/>
    </font>
    <font>
      <sz val="8"/>
      <color theme="1"/>
      <name val="Calibri"/>
      <family val="2"/>
      <scheme val="minor"/>
    </font>
    <font>
      <sz val="10"/>
      <name val="Calibri"/>
      <family val="2"/>
      <scheme val="minor"/>
    </font>
    <font>
      <sz val="10"/>
      <color theme="1"/>
      <name val="Calibri"/>
      <family val="2"/>
      <scheme val="minor"/>
    </font>
    <font>
      <sz val="11"/>
      <name val="Arial"/>
      <family val="2"/>
    </font>
    <font>
      <b/>
      <sz val="10"/>
      <color theme="1"/>
      <name val="Calibri"/>
      <family val="2"/>
      <scheme val="minor"/>
    </font>
    <font>
      <sz val="10"/>
      <name val="Arial"/>
      <family val="2"/>
      <charset val="1"/>
    </font>
    <font>
      <u/>
      <sz val="11"/>
      <color indexed="12"/>
      <name val="Arial"/>
      <family val="2"/>
    </font>
    <font>
      <sz val="9"/>
      <color theme="1"/>
      <name val="Arial"/>
      <family val="2"/>
    </font>
    <font>
      <sz val="9"/>
      <color theme="1"/>
      <name val="Calibri"/>
      <family val="2"/>
      <scheme val="minor"/>
    </font>
    <font>
      <sz val="9"/>
      <color rgb="FFFF0000"/>
      <name val="Arial"/>
      <family val="2"/>
    </font>
    <font>
      <sz val="9"/>
      <name val="Arial"/>
      <family val="2"/>
    </font>
    <font>
      <i/>
      <sz val="8"/>
      <name val="Calibri"/>
      <family val="2"/>
      <scheme val="minor"/>
    </font>
    <font>
      <sz val="8"/>
      <color rgb="FF000000"/>
      <name val="Arial"/>
      <family val="2"/>
    </font>
    <font>
      <sz val="11"/>
      <name val="Calibri"/>
      <family val="2"/>
    </font>
    <font>
      <b/>
      <sz val="16"/>
      <name val="Calibri"/>
      <family val="2"/>
      <scheme val="minor"/>
    </font>
    <font>
      <b/>
      <sz val="16"/>
      <color theme="1"/>
      <name val="Calibri"/>
      <family val="2"/>
      <scheme val="minor"/>
    </font>
    <font>
      <b/>
      <sz val="24"/>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b/>
      <sz val="12"/>
      <color theme="0" tint="-4.9989318521683403E-2"/>
      <name val="Calibri"/>
      <family val="2"/>
      <scheme val="minor"/>
    </font>
    <font>
      <sz val="12"/>
      <color theme="1"/>
      <name val="Calibri"/>
      <family val="2"/>
      <scheme val="minor"/>
    </font>
    <font>
      <sz val="10"/>
      <color theme="0"/>
      <name val="Arial"/>
      <family val="2"/>
    </font>
    <font>
      <b/>
      <sz val="15"/>
      <color theme="3"/>
      <name val="Arial"/>
      <family val="2"/>
    </font>
    <font>
      <b/>
      <sz val="13"/>
      <color theme="3"/>
      <name val="Arial"/>
      <family val="2"/>
    </font>
    <font>
      <u/>
      <sz val="11"/>
      <color theme="10"/>
      <name val="Calibri"/>
      <family val="2"/>
      <charset val="1"/>
    </font>
    <font>
      <u/>
      <sz val="10"/>
      <color theme="10"/>
      <name val="Arial"/>
      <family val="2"/>
    </font>
    <font>
      <sz val="11"/>
      <color indexed="8"/>
      <name val="Calibri"/>
      <family val="2"/>
    </font>
    <font>
      <sz val="11"/>
      <color indexed="8"/>
      <name val="Calibri"/>
      <family val="2"/>
      <charset val="1"/>
    </font>
    <font>
      <b/>
      <sz val="8"/>
      <color theme="1"/>
      <name val="Calibri"/>
      <family val="2"/>
      <scheme val="minor"/>
    </font>
    <font>
      <b/>
      <sz val="8"/>
      <color theme="0"/>
      <name val="Calibri"/>
      <family val="2"/>
      <scheme val="minor"/>
    </font>
    <font>
      <sz val="8"/>
      <color rgb="FFFF0000"/>
      <name val="Arial"/>
      <family val="2"/>
    </font>
    <font>
      <b/>
      <sz val="8"/>
      <color rgb="FFFF0000"/>
      <name val="Calibri"/>
      <family val="2"/>
      <scheme val="minor"/>
    </font>
    <font>
      <b/>
      <sz val="12"/>
      <name val="Arial"/>
      <family val="2"/>
    </font>
    <font>
      <sz val="10"/>
      <color indexed="24"/>
      <name val="MS Sans Serif"/>
      <family val="2"/>
    </font>
    <font>
      <sz val="12"/>
      <name val="돋움체"/>
      <family val="3"/>
      <charset val="129"/>
    </font>
    <font>
      <i/>
      <sz val="11"/>
      <name val="Calibri"/>
      <family val="2"/>
      <scheme val="minor"/>
    </font>
  </fonts>
  <fills count="3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C0C0C0"/>
        <bgColor rgb="FFCCCCFF"/>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10"/>
        <bgColor indexed="64"/>
      </patternFill>
    </fill>
    <fill>
      <patternFill patternType="solid">
        <fgColor rgb="FFFFA72B"/>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rgb="FFFFFF00"/>
        <bgColor indexed="64"/>
      </patternFill>
    </fill>
    <fill>
      <patternFill patternType="solid">
        <fgColor theme="2" tint="-9.9978637043366805E-2"/>
        <bgColor indexed="64"/>
      </patternFill>
    </fill>
    <fill>
      <patternFill patternType="solid">
        <fgColor rgb="FFEEEEEE"/>
        <bgColor indexed="64"/>
      </patternFill>
    </fill>
    <fill>
      <patternFill patternType="solid">
        <fgColor rgb="FF605F5D"/>
        <bgColor indexed="64"/>
      </patternFill>
    </fill>
    <fill>
      <patternFill patternType="solid">
        <fgColor rgb="FF908F8C"/>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63"/>
        <bgColor indexed="64"/>
      </patternFill>
    </fill>
    <fill>
      <patternFill patternType="solid">
        <fgColor indexed="22"/>
        <bgColor indexed="31"/>
      </patternFill>
    </fill>
    <fill>
      <patternFill patternType="solid">
        <fgColor theme="0" tint="-0.24994659260841701"/>
        <bgColor indexed="64"/>
      </patternFill>
    </fill>
    <fill>
      <patternFill patternType="solid">
        <fgColor rgb="FFFFC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bottom style="thin">
        <color auto="1"/>
      </bottom>
      <diagonal/>
    </border>
    <border>
      <left style="thin">
        <color auto="1"/>
      </left>
      <right style="thin">
        <color auto="1"/>
      </right>
      <top/>
      <bottom/>
      <diagonal/>
    </border>
    <border>
      <left style="thin">
        <color indexed="55"/>
      </left>
      <right style="thin">
        <color indexed="55"/>
      </right>
      <top style="thin">
        <color indexed="55"/>
      </top>
      <bottom style="thin">
        <color indexed="55"/>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55"/>
      </left>
      <right style="thin">
        <color indexed="55"/>
      </right>
      <top style="thin">
        <color indexed="55"/>
      </top>
      <bottom style="thin">
        <color indexed="55"/>
      </bottom>
      <diagonal/>
    </border>
    <border>
      <left/>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499984740745262"/>
      </top>
      <bottom style="thin">
        <color theme="0" tint="-0.34998626667073579"/>
      </bottom>
      <diagonal/>
    </border>
  </borders>
  <cellStyleXfs count="39233">
    <xf numFmtId="0" fontId="0" fillId="0" borderId="0"/>
    <xf numFmtId="0" fontId="2" fillId="0" borderId="0"/>
    <xf numFmtId="0" fontId="3" fillId="0" borderId="0"/>
    <xf numFmtId="0" fontId="4" fillId="5" borderId="0">
      <alignment horizontal="left"/>
    </xf>
    <xf numFmtId="0" fontId="2" fillId="0" borderId="0"/>
    <xf numFmtId="0" fontId="9" fillId="0" borderId="0"/>
    <xf numFmtId="0" fontId="11" fillId="0" borderId="1"/>
    <xf numFmtId="0" fontId="12" fillId="0" borderId="0"/>
    <xf numFmtId="0" fontId="13" fillId="6" borderId="5"/>
    <xf numFmtId="0" fontId="11" fillId="5" borderId="3">
      <alignment horizontal="center" wrapText="1"/>
    </xf>
    <xf numFmtId="0" fontId="11" fillId="5" borderId="5"/>
    <xf numFmtId="0" fontId="14" fillId="7" borderId="6">
      <alignment horizontal="left" vertical="top"/>
    </xf>
    <xf numFmtId="0" fontId="16" fillId="7" borderId="6">
      <alignment horizontal="left" vertical="top" wrapText="1"/>
    </xf>
    <xf numFmtId="0" fontId="17" fillId="7" borderId="0">
      <alignment horizontal="right" vertical="top" textRotation="90" wrapText="1"/>
    </xf>
    <xf numFmtId="0" fontId="13" fillId="6" borderId="5"/>
    <xf numFmtId="0" fontId="11" fillId="5" borderId="5"/>
    <xf numFmtId="0" fontId="14" fillId="7" borderId="6">
      <alignment horizontal="left" vertical="top"/>
    </xf>
    <xf numFmtId="0" fontId="16" fillId="7" borderId="6">
      <alignment horizontal="left" vertical="top" wrapText="1"/>
    </xf>
    <xf numFmtId="0" fontId="11" fillId="0" borderId="0"/>
    <xf numFmtId="0" fontId="11" fillId="9" borderId="9"/>
    <xf numFmtId="0" fontId="17" fillId="10" borderId="10">
      <alignment horizontal="right" vertical="top" wrapText="1"/>
    </xf>
    <xf numFmtId="0" fontId="22" fillId="5" borderId="0">
      <alignment horizontal="center"/>
    </xf>
    <xf numFmtId="0" fontId="20" fillId="5" borderId="0">
      <alignment horizontal="center" vertical="center"/>
    </xf>
    <xf numFmtId="0" fontId="2" fillId="8" borderId="0">
      <alignment horizontal="center" wrapText="1"/>
    </xf>
    <xf numFmtId="0" fontId="21" fillId="5" borderId="0">
      <alignment horizontal="center"/>
    </xf>
    <xf numFmtId="0" fontId="24" fillId="4" borderId="1">
      <protection locked="0"/>
    </xf>
    <xf numFmtId="0" fontId="25" fillId="4" borderId="9">
      <protection locked="0"/>
    </xf>
    <xf numFmtId="0" fontId="2" fillId="4" borderId="1"/>
    <xf numFmtId="0" fontId="2" fillId="5" borderId="0"/>
    <xf numFmtId="0" fontId="23" fillId="5" borderId="1">
      <alignment horizontal="left"/>
    </xf>
    <xf numFmtId="0" fontId="17" fillId="7" borderId="0">
      <alignment horizontal="right" vertical="top" wrapText="1"/>
    </xf>
    <xf numFmtId="0" fontId="19" fillId="8" borderId="0">
      <alignment horizontal="center"/>
    </xf>
    <xf numFmtId="0" fontId="2" fillId="5" borderId="1">
      <alignment horizontal="centerContinuous" wrapText="1"/>
    </xf>
    <xf numFmtId="0" fontId="15" fillId="11" borderId="0">
      <alignment horizontal="center" wrapText="1"/>
    </xf>
    <xf numFmtId="0" fontId="11" fillId="5" borderId="7">
      <alignment wrapText="1"/>
    </xf>
    <xf numFmtId="0" fontId="11" fillId="5" borderId="2"/>
    <xf numFmtId="0" fontId="11" fillId="5" borderId="4"/>
    <xf numFmtId="0" fontId="11" fillId="5" borderId="3">
      <alignment horizontal="center" wrapText="1"/>
    </xf>
    <xf numFmtId="0" fontId="2" fillId="0" borderId="0"/>
    <xf numFmtId="0" fontId="11" fillId="0" borderId="0"/>
    <xf numFmtId="0" fontId="11" fillId="5" borderId="1"/>
    <xf numFmtId="0" fontId="20" fillId="5" borderId="0">
      <alignment horizontal="right"/>
    </xf>
    <xf numFmtId="0" fontId="26" fillId="11" borderId="0">
      <alignment horizontal="center"/>
    </xf>
    <xf numFmtId="0" fontId="14" fillId="7" borderId="1">
      <alignment horizontal="left" vertical="top" wrapText="1"/>
    </xf>
    <xf numFmtId="0" fontId="14" fillId="7" borderId="8">
      <alignment horizontal="left" vertical="top" wrapText="1"/>
    </xf>
    <xf numFmtId="0" fontId="22" fillId="5" borderId="0">
      <alignment horizontal="center"/>
    </xf>
    <xf numFmtId="0" fontId="18" fillId="5" borderId="0"/>
    <xf numFmtId="0" fontId="27" fillId="0" borderId="0"/>
    <xf numFmtId="0" fontId="9" fillId="0" borderId="0"/>
    <xf numFmtId="0" fontId="13" fillId="6" borderId="1"/>
    <xf numFmtId="0" fontId="11" fillId="5" borderId="1"/>
    <xf numFmtId="0" fontId="16" fillId="7" borderId="20">
      <alignment horizontal="left" vertical="top" wrapText="1"/>
    </xf>
    <xf numFmtId="0" fontId="14" fillId="7" borderId="20">
      <alignment horizontal="left" vertical="top"/>
    </xf>
    <xf numFmtId="0" fontId="11" fillId="5" borderId="21"/>
    <xf numFmtId="0" fontId="11" fillId="5" borderId="22">
      <alignment horizontal="center" wrapText="1"/>
    </xf>
    <xf numFmtId="0" fontId="13" fillId="6" borderId="21"/>
    <xf numFmtId="0" fontId="11" fillId="5" borderId="18"/>
    <xf numFmtId="0" fontId="11" fillId="5" borderId="17"/>
    <xf numFmtId="0" fontId="2" fillId="0" borderId="0"/>
    <xf numFmtId="0" fontId="37" fillId="0" borderId="0"/>
    <xf numFmtId="0" fontId="11" fillId="0" borderId="1"/>
    <xf numFmtId="0" fontId="38" fillId="0" borderId="0" applyNumberFormat="0" applyFill="0" applyBorder="0" applyAlignment="0" applyProtection="0">
      <alignment vertical="top"/>
      <protection locked="0"/>
    </xf>
    <xf numFmtId="0" fontId="11" fillId="5" borderId="22">
      <alignment horizontal="center" wrapText="1"/>
    </xf>
    <xf numFmtId="0" fontId="2" fillId="0" borderId="0"/>
    <xf numFmtId="0" fontId="27" fillId="0" borderId="0"/>
    <xf numFmtId="0" fontId="27" fillId="0" borderId="0"/>
    <xf numFmtId="0" fontId="12" fillId="0" borderId="0"/>
    <xf numFmtId="0" fontId="27" fillId="0" borderId="0"/>
    <xf numFmtId="0" fontId="12" fillId="0" borderId="0"/>
    <xf numFmtId="0" fontId="16" fillId="7" borderId="26">
      <alignment horizontal="left" vertical="top" wrapText="1"/>
    </xf>
    <xf numFmtId="0" fontId="14" fillId="7" borderId="26">
      <alignment horizontal="left" vertical="top"/>
    </xf>
    <xf numFmtId="0" fontId="12" fillId="0" borderId="0"/>
    <xf numFmtId="0" fontId="9" fillId="0" borderId="0"/>
    <xf numFmtId="0" fontId="16" fillId="7" borderId="25">
      <alignment horizontal="left" vertical="top" wrapText="1"/>
    </xf>
    <xf numFmtId="0" fontId="14" fillId="7" borderId="25">
      <alignment horizontal="left" vertical="top"/>
    </xf>
    <xf numFmtId="0" fontId="13" fillId="6" borderId="1"/>
    <xf numFmtId="0" fontId="11" fillId="0" borderId="9"/>
    <xf numFmtId="0" fontId="11" fillId="0" borderId="1"/>
    <xf numFmtId="0" fontId="11" fillId="0" borderId="1"/>
    <xf numFmtId="0" fontId="11" fillId="0" borderId="1"/>
    <xf numFmtId="0" fontId="11" fillId="0" borderId="9"/>
    <xf numFmtId="0" fontId="24" fillId="4" borderId="9" applyBorder="0">
      <protection locked="0"/>
    </xf>
    <xf numFmtId="0" fontId="24" fillId="4" borderId="9" applyBorder="0">
      <protection locked="0"/>
    </xf>
    <xf numFmtId="0" fontId="24" fillId="4" borderId="9" applyBorder="0">
      <protection locked="0"/>
    </xf>
    <xf numFmtId="0" fontId="24" fillId="4" borderId="9" applyBorder="0">
      <protection locked="0"/>
    </xf>
    <xf numFmtId="0" fontId="2" fillId="4" borderId="1"/>
    <xf numFmtId="0" fontId="23" fillId="5" borderId="1">
      <alignment horizontal="left"/>
    </xf>
    <xf numFmtId="0" fontId="17" fillId="7" borderId="0">
      <alignment horizontal="right" vertical="top" wrapText="1"/>
    </xf>
    <xf numFmtId="0" fontId="17" fillId="7" borderId="0">
      <alignment horizontal="right" vertical="top" wrapText="1"/>
    </xf>
    <xf numFmtId="0" fontId="17" fillId="7" borderId="0">
      <alignment horizontal="right" vertical="top" textRotation="90" wrapText="1"/>
    </xf>
    <xf numFmtId="0" fontId="19" fillId="8" borderId="0">
      <alignment horizontal="center"/>
    </xf>
    <xf numFmtId="0" fontId="2" fillId="5" borderId="1">
      <alignment horizontal="centerContinuous" wrapText="1"/>
    </xf>
    <xf numFmtId="0" fontId="11" fillId="5" borderId="7">
      <alignment wrapText="1"/>
    </xf>
    <xf numFmtId="0" fontId="2" fillId="0" borderId="0"/>
    <xf numFmtId="0" fontId="11" fillId="5" borderId="1">
      <alignment wrapText="1"/>
    </xf>
    <xf numFmtId="0" fontId="14" fillId="7" borderId="1">
      <alignment horizontal="left" vertical="top" wrapText="1"/>
    </xf>
    <xf numFmtId="0" fontId="16" fillId="7" borderId="26">
      <alignment horizontal="left" vertical="top" wrapText="1"/>
    </xf>
    <xf numFmtId="0" fontId="14" fillId="7" borderId="8">
      <alignment horizontal="left" vertical="top" wrapText="1"/>
    </xf>
    <xf numFmtId="0" fontId="14" fillId="7" borderId="26">
      <alignment horizontal="left" vertical="top"/>
    </xf>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15" fillId="8" borderId="0"/>
    <xf numFmtId="0" fontId="51" fillId="0" borderId="0" applyNumberFormat="0" applyFill="0" applyBorder="0" applyAlignment="0" applyProtection="0"/>
    <xf numFmtId="0" fontId="11" fillId="0" borderId="33"/>
    <xf numFmtId="0" fontId="56" fillId="25" borderId="0" applyNumberFormat="0" applyBorder="0" applyAlignment="0" applyProtection="0"/>
    <xf numFmtId="0" fontId="56" fillId="26" borderId="0" applyNumberFormat="0" applyBorder="0" applyAlignment="0" applyProtection="0"/>
    <xf numFmtId="0" fontId="11" fillId="27" borderId="9"/>
    <xf numFmtId="0" fontId="11" fillId="9" borderId="9"/>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11" fillId="0" borderId="33"/>
    <xf numFmtId="0" fontId="2" fillId="8" borderId="0">
      <alignment horizontal="center" wrapText="1"/>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4" fillId="4" borderId="33">
      <protection locked="0"/>
    </xf>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4" borderId="33"/>
    <xf numFmtId="0" fontId="2" fillId="5" borderId="0"/>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23" fillId="5" borderId="33">
      <alignment horizontal="left"/>
    </xf>
    <xf numFmtId="0" fontId="17" fillId="7" borderId="0">
      <alignment horizontal="right" vertical="top" textRotation="90" wrapText="1"/>
    </xf>
    <xf numFmtId="0" fontId="57" fillId="0" borderId="30" applyNumberFormat="0" applyFill="0" applyAlignment="0" applyProtection="0"/>
    <xf numFmtId="0" fontId="58" fillId="0" borderId="3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2" fillId="5" borderId="33">
      <alignment horizontal="centerContinuous"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9"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9" fillId="0" borderId="0"/>
    <xf numFmtId="0" fontId="27" fillId="0" borderId="0"/>
    <xf numFmtId="0" fontId="9" fillId="0" borderId="0"/>
    <xf numFmtId="0" fontId="27" fillId="0" borderId="0"/>
    <xf numFmtId="0" fontId="9"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12"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11" fillId="0" borderId="0"/>
    <xf numFmtId="0" fontId="37" fillId="0" borderId="0"/>
    <xf numFmtId="0" fontId="2"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1" fillId="5" borderId="33"/>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4" fillId="7" borderId="33">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6" fillId="7" borderId="26">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4" fillId="7" borderId="26">
      <alignment horizontal="left" vertical="top"/>
    </xf>
    <xf numFmtId="0" fontId="13" fillId="6" borderId="33"/>
    <xf numFmtId="0" fontId="13" fillId="6" borderId="33"/>
    <xf numFmtId="0" fontId="13" fillId="6" borderId="33"/>
    <xf numFmtId="0" fontId="13" fillId="6" borderId="33"/>
    <xf numFmtId="0" fontId="2" fillId="0" borderId="0"/>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2" fillId="0" borderId="0"/>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2" fillId="0" borderId="0"/>
    <xf numFmtId="0" fontId="2" fillId="0" borderId="0"/>
    <xf numFmtId="0" fontId="13" fillId="28" borderId="33"/>
    <xf numFmtId="0" fontId="2" fillId="0" borderId="0"/>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13" fillId="6" borderId="33"/>
    <xf numFmtId="0" fontId="13" fillId="6" borderId="33"/>
    <xf numFmtId="0" fontId="13" fillId="6" borderId="33"/>
    <xf numFmtId="0" fontId="13" fillId="6" borderId="33"/>
    <xf numFmtId="0" fontId="13" fillId="6" borderId="33"/>
    <xf numFmtId="0" fontId="13" fillId="6" borderId="33"/>
    <xf numFmtId="0" fontId="13" fillId="28" borderId="33"/>
    <xf numFmtId="0" fontId="11" fillId="0" borderId="33"/>
    <xf numFmtId="0" fontId="11" fillId="0" borderId="33"/>
    <xf numFmtId="0" fontId="11" fillId="0" borderId="33"/>
    <xf numFmtId="164" fontId="9"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17" fillId="7" borderId="0">
      <alignment horizontal="right" vertical="top" textRotation="90" wrapText="1"/>
    </xf>
    <xf numFmtId="0" fontId="67" fillId="0" borderId="36" applyNumberFormat="0" applyAlignment="0" applyProtection="0">
      <alignment horizontal="left" vertical="center"/>
    </xf>
    <xf numFmtId="0" fontId="67" fillId="0" borderId="7">
      <alignment horizontal="left" vertical="center"/>
    </xf>
    <xf numFmtId="0" fontId="67" fillId="0" borderId="7">
      <alignment horizontal="left" vertical="center"/>
    </xf>
    <xf numFmtId="0" fontId="2" fillId="5" borderId="33">
      <alignment horizontal="centerContinuous" wrapText="1"/>
    </xf>
    <xf numFmtId="0" fontId="9" fillId="0" borderId="0"/>
    <xf numFmtId="0" fontId="12" fillId="0" borderId="0"/>
    <xf numFmtId="0" fontId="9" fillId="0" borderId="0"/>
    <xf numFmtId="9" fontId="2" fillId="0" borderId="0" applyFont="0" applyFill="0" applyBorder="0" applyAlignment="0" applyProtection="0"/>
    <xf numFmtId="4" fontId="68" fillId="0" borderId="0" applyFont="0" applyFill="0" applyBorder="0" applyAlignment="0" applyProtection="0"/>
    <xf numFmtId="3" fontId="68" fillId="0" borderId="0" applyFont="0" applyFill="0" applyBorder="0" applyAlignment="0" applyProtection="0"/>
    <xf numFmtId="166" fontId="69" fillId="0" borderId="0" applyFont="0" applyFill="0" applyBorder="0" applyAlignment="0" applyProtection="0"/>
    <xf numFmtId="167" fontId="69" fillId="0" borderId="0" applyFont="0" applyFill="0" applyBorder="0" applyAlignment="0" applyProtection="0"/>
    <xf numFmtId="168" fontId="69" fillId="0" borderId="0" applyFont="0" applyFill="0" applyBorder="0" applyAlignment="0" applyProtection="0"/>
    <xf numFmtId="169" fontId="69" fillId="0" borderId="0" applyFont="0" applyFill="0" applyBorder="0" applyAlignment="0" applyProtection="0"/>
    <xf numFmtId="9" fontId="68" fillId="0" borderId="0" applyFont="0" applyFill="0" applyBorder="0" applyAlignment="0" applyProtection="0"/>
    <xf numFmtId="0" fontId="2" fillId="0" borderId="0"/>
    <xf numFmtId="0" fontId="68" fillId="0" borderId="0"/>
    <xf numFmtId="170" fontId="68" fillId="0" borderId="0" applyFont="0" applyFill="0" applyBorder="0" applyAlignment="0" applyProtection="0"/>
    <xf numFmtId="170" fontId="68" fillId="0" borderId="0" applyFont="0" applyFill="0" applyBorder="0" applyAlignment="0" applyProtection="0"/>
  </cellStyleXfs>
  <cellXfs count="329">
    <xf numFmtId="0" fontId="0" fillId="0" borderId="0" xfId="0"/>
    <xf numFmtId="0" fontId="29" fillId="20" borderId="0" xfId="0" applyFont="1" applyFill="1" applyBorder="1" applyAlignment="1" applyProtection="1">
      <alignment horizontal="right"/>
      <protection locked="0"/>
    </xf>
    <xf numFmtId="0" fontId="0" fillId="20" borderId="0" xfId="0" applyFill="1" applyProtection="1">
      <protection locked="0"/>
    </xf>
    <xf numFmtId="0" fontId="8" fillId="13" borderId="0" xfId="0" applyFont="1" applyFill="1" applyAlignment="1" applyProtection="1">
      <alignment vertical="center"/>
      <protection locked="0"/>
    </xf>
    <xf numFmtId="0" fontId="6" fillId="20" borderId="0" xfId="0" applyFont="1" applyFill="1" applyBorder="1" applyAlignment="1" applyProtection="1">
      <protection locked="0"/>
    </xf>
    <xf numFmtId="0" fontId="6" fillId="20" borderId="0" xfId="0" applyFont="1" applyFill="1" applyBorder="1" applyAlignment="1" applyProtection="1">
      <alignment horizontal="right"/>
      <protection locked="0"/>
    </xf>
    <xf numFmtId="0" fontId="0" fillId="0" borderId="0" xfId="0" applyProtection="1">
      <protection locked="0"/>
    </xf>
    <xf numFmtId="0" fontId="8" fillId="13" borderId="0" xfId="0" applyFont="1" applyFill="1" applyAlignment="1" applyProtection="1">
      <alignment horizontal="left" vertical="center"/>
      <protection locked="0"/>
    </xf>
    <xf numFmtId="0" fontId="6" fillId="14" borderId="19" xfId="6" applyFont="1" applyFill="1" applyBorder="1" applyAlignment="1" applyProtection="1">
      <alignment horizontal="left" vertical="center" wrapText="1"/>
      <protection locked="0"/>
    </xf>
    <xf numFmtId="0" fontId="10" fillId="20" borderId="0" xfId="5" applyFont="1" applyFill="1" applyAlignment="1" applyProtection="1">
      <alignment vertical="center"/>
      <protection locked="0"/>
    </xf>
    <xf numFmtId="0" fontId="45" fillId="14" borderId="19" xfId="6" applyFont="1" applyFill="1" applyBorder="1" applyAlignment="1" applyProtection="1">
      <alignment horizontal="center" vertical="center" wrapText="1"/>
      <protection locked="0"/>
    </xf>
    <xf numFmtId="0" fontId="10" fillId="20" borderId="0" xfId="5" applyFont="1" applyFill="1" applyAlignment="1" applyProtection="1">
      <alignment vertical="center" wrapText="1"/>
      <protection locked="0"/>
    </xf>
    <xf numFmtId="0" fontId="10" fillId="20" borderId="0" xfId="5" applyFont="1" applyFill="1" applyBorder="1" applyAlignment="1" applyProtection="1">
      <alignment vertical="center" wrapText="1"/>
      <protection locked="0"/>
    </xf>
    <xf numFmtId="0" fontId="10" fillId="2" borderId="0" xfId="0" applyFont="1" applyFill="1" applyBorder="1" applyAlignment="1" applyProtection="1">
      <alignment wrapText="1"/>
      <protection locked="0"/>
    </xf>
    <xf numFmtId="0" fontId="10" fillId="2" borderId="0" xfId="0" applyFont="1" applyFill="1" applyAlignment="1" applyProtection="1">
      <alignment wrapText="1"/>
      <protection locked="0"/>
    </xf>
    <xf numFmtId="0" fontId="43" fillId="13" borderId="0" xfId="0" applyFont="1" applyFill="1" applyAlignment="1" applyProtection="1">
      <alignment vertical="center"/>
      <protection locked="0"/>
    </xf>
    <xf numFmtId="14" fontId="43" fillId="13" borderId="0" xfId="0" applyNumberFormat="1" applyFont="1" applyFill="1" applyAlignment="1" applyProtection="1">
      <alignment vertical="center"/>
      <protection locked="0"/>
    </xf>
    <xf numFmtId="0" fontId="43" fillId="13" borderId="0" xfId="0" applyFont="1" applyFill="1" applyAlignment="1" applyProtection="1">
      <alignment horizontal="left" vertical="center"/>
      <protection locked="0"/>
    </xf>
    <xf numFmtId="0" fontId="0" fillId="0" borderId="0" xfId="0" applyAlignment="1" applyProtection="1">
      <alignment horizontal="left"/>
      <protection locked="0"/>
    </xf>
    <xf numFmtId="0" fontId="39" fillId="20" borderId="0" xfId="0" applyFont="1" applyFill="1" applyProtection="1">
      <protection locked="0"/>
    </xf>
    <xf numFmtId="0" fontId="29" fillId="20" borderId="0" xfId="0" applyFont="1" applyFill="1" applyProtection="1">
      <protection locked="0"/>
    </xf>
    <xf numFmtId="0" fontId="41" fillId="20" borderId="0" xfId="0" applyFont="1" applyFill="1" applyProtection="1">
      <protection locked="0"/>
    </xf>
    <xf numFmtId="0" fontId="39" fillId="0" borderId="0" xfId="0" applyFont="1" applyProtection="1">
      <protection locked="0"/>
    </xf>
    <xf numFmtId="49" fontId="42" fillId="0" borderId="0" xfId="1" applyNumberFormat="1" applyFont="1" applyProtection="1">
      <protection locked="0"/>
    </xf>
    <xf numFmtId="0" fontId="40" fillId="0" borderId="0" xfId="0" applyFont="1" applyProtection="1">
      <protection locked="0"/>
    </xf>
    <xf numFmtId="0" fontId="32" fillId="0" borderId="0" xfId="0" applyFont="1" applyProtection="1">
      <protection locked="0"/>
    </xf>
    <xf numFmtId="0" fontId="2" fillId="0" borderId="0" xfId="58" applyFont="1" applyProtection="1">
      <protection locked="0"/>
    </xf>
    <xf numFmtId="49" fontId="2" fillId="0" borderId="0" xfId="58" applyNumberFormat="1" applyFont="1" applyProtection="1">
      <protection locked="0"/>
    </xf>
    <xf numFmtId="0" fontId="2" fillId="19" borderId="0" xfId="58" applyFont="1" applyFill="1" applyProtection="1">
      <protection locked="0"/>
    </xf>
    <xf numFmtId="0" fontId="37" fillId="0" borderId="0" xfId="59" applyProtection="1">
      <protection locked="0"/>
    </xf>
    <xf numFmtId="0" fontId="37" fillId="20" borderId="0" xfId="59" applyFill="1" applyAlignment="1" applyProtection="1">
      <alignment horizontal="right"/>
      <protection locked="0"/>
    </xf>
    <xf numFmtId="0" fontId="6" fillId="0" borderId="0" xfId="0" applyFont="1" applyFill="1" applyBorder="1" applyAlignment="1" applyProtection="1">
      <protection locked="0"/>
    </xf>
    <xf numFmtId="0" fontId="2" fillId="20" borderId="0" xfId="59" applyFont="1" applyFill="1" applyProtection="1">
      <protection locked="0"/>
    </xf>
    <xf numFmtId="49" fontId="2" fillId="19" borderId="0" xfId="58" applyNumberFormat="1" applyFont="1" applyFill="1" applyProtection="1">
      <protection locked="0"/>
    </xf>
    <xf numFmtId="0" fontId="2" fillId="0" borderId="0" xfId="58" applyProtection="1">
      <protection locked="0"/>
    </xf>
    <xf numFmtId="0" fontId="37" fillId="0" borderId="0" xfId="59" applyFill="1" applyProtection="1">
      <protection locked="0"/>
    </xf>
    <xf numFmtId="0" fontId="2" fillId="0" borderId="0" xfId="59" applyFont="1" applyFill="1" applyProtection="1">
      <protection locked="0"/>
    </xf>
    <xf numFmtId="0" fontId="37" fillId="21" borderId="0" xfId="59" applyFill="1" applyProtection="1">
      <protection locked="0"/>
    </xf>
    <xf numFmtId="0" fontId="2" fillId="20" borderId="0" xfId="58" applyFont="1" applyFill="1" applyProtection="1">
      <protection locked="0"/>
    </xf>
    <xf numFmtId="0" fontId="44" fillId="3" borderId="24" xfId="110" applyNumberFormat="1" applyFont="1" applyFill="1" applyBorder="1" applyAlignment="1" applyProtection="1">
      <alignment horizontal="right"/>
      <protection locked="0"/>
    </xf>
    <xf numFmtId="0" fontId="44" fillId="3" borderId="24" xfId="110" applyFont="1" applyFill="1" applyBorder="1" applyAlignment="1" applyProtection="1">
      <alignment horizontal="center"/>
      <protection locked="0"/>
    </xf>
    <xf numFmtId="0" fontId="44" fillId="3" borderId="24" xfId="110" applyFont="1" applyFill="1" applyBorder="1" applyAlignment="1" applyProtection="1">
      <alignment horizontal="left"/>
      <protection locked="0"/>
    </xf>
    <xf numFmtId="0" fontId="44" fillId="16" borderId="24" xfId="0" applyNumberFormat="1" applyFont="1" applyFill="1" applyBorder="1" applyAlignment="1" applyProtection="1">
      <alignment horizontal="right"/>
      <protection locked="0"/>
    </xf>
    <xf numFmtId="0" fontId="44" fillId="17" borderId="24" xfId="0" applyFont="1" applyFill="1" applyBorder="1" applyAlignment="1" applyProtection="1">
      <alignment horizontal="center"/>
      <protection locked="0"/>
    </xf>
    <xf numFmtId="0" fontId="44" fillId="18" borderId="24" xfId="0" applyFont="1" applyFill="1" applyBorder="1" applyAlignment="1" applyProtection="1">
      <alignment horizontal="left"/>
      <protection locked="0"/>
    </xf>
    <xf numFmtId="0" fontId="44" fillId="3" borderId="24" xfId="6" applyNumberFormat="1" applyFont="1" applyFill="1" applyBorder="1" applyAlignment="1" applyProtection="1">
      <alignment horizontal="right"/>
      <protection locked="0"/>
    </xf>
    <xf numFmtId="0" fontId="44" fillId="3" borderId="24" xfId="6" applyFont="1" applyFill="1" applyBorder="1" applyAlignment="1" applyProtection="1">
      <alignment horizontal="center"/>
      <protection locked="0"/>
    </xf>
    <xf numFmtId="0" fontId="44" fillId="3" borderId="24" xfId="6" applyFont="1" applyFill="1" applyBorder="1" applyAlignment="1" applyProtection="1">
      <alignment horizontal="left"/>
      <protection locked="0"/>
    </xf>
    <xf numFmtId="0" fontId="44" fillId="3" borderId="35" xfId="6" applyNumberFormat="1" applyFont="1" applyFill="1" applyBorder="1" applyAlignment="1" applyProtection="1">
      <alignment horizontal="right"/>
      <protection locked="0"/>
    </xf>
    <xf numFmtId="0" fontId="44" fillId="3" borderId="35" xfId="6" applyFont="1" applyFill="1" applyBorder="1" applyAlignment="1" applyProtection="1">
      <alignment horizontal="center"/>
      <protection locked="0"/>
    </xf>
    <xf numFmtId="0" fontId="44" fillId="3" borderId="35" xfId="6" applyFont="1" applyFill="1" applyBorder="1" applyAlignment="1" applyProtection="1">
      <alignment horizontal="left"/>
      <protection locked="0"/>
    </xf>
    <xf numFmtId="0" fontId="44" fillId="16" borderId="35" xfId="0" applyNumberFormat="1" applyFont="1" applyFill="1" applyBorder="1" applyAlignment="1" applyProtection="1">
      <alignment horizontal="right"/>
      <protection locked="0"/>
    </xf>
    <xf numFmtId="0" fontId="44" fillId="17" borderId="35" xfId="0" applyFont="1" applyFill="1" applyBorder="1" applyAlignment="1" applyProtection="1">
      <alignment horizontal="center"/>
      <protection locked="0"/>
    </xf>
    <xf numFmtId="0" fontId="44" fillId="18" borderId="35" xfId="0" applyFont="1" applyFill="1" applyBorder="1" applyAlignment="1" applyProtection="1">
      <alignment horizontal="left"/>
      <protection locked="0"/>
    </xf>
    <xf numFmtId="0" fontId="2" fillId="20" borderId="0" xfId="59" applyFont="1" applyFill="1" applyAlignment="1" applyProtection="1">
      <alignment horizontal="left"/>
      <protection locked="0"/>
    </xf>
    <xf numFmtId="0" fontId="0" fillId="13" borderId="0" xfId="0" applyFont="1" applyFill="1" applyAlignment="1" applyProtection="1">
      <alignment vertical="center"/>
      <protection locked="0"/>
    </xf>
    <xf numFmtId="0" fontId="48" fillId="13" borderId="0" xfId="0" applyFont="1" applyFill="1" applyBorder="1" applyAlignment="1" applyProtection="1">
      <alignment wrapText="1"/>
      <protection locked="0"/>
    </xf>
    <xf numFmtId="0" fontId="0" fillId="3" borderId="0" xfId="0" applyFont="1" applyFill="1" applyAlignment="1" applyProtection="1">
      <alignment vertical="center"/>
      <protection locked="0"/>
    </xf>
    <xf numFmtId="0" fontId="48" fillId="13" borderId="0" xfId="0" applyFont="1" applyFill="1" applyBorder="1" applyAlignment="1" applyProtection="1">
      <alignment vertical="top" wrapText="1"/>
      <protection locked="0"/>
    </xf>
    <xf numFmtId="0" fontId="6" fillId="13" borderId="0" xfId="38" applyFont="1" applyFill="1" applyAlignment="1" applyProtection="1">
      <alignment vertical="center"/>
      <protection locked="0"/>
    </xf>
    <xf numFmtId="0" fontId="5" fillId="13" borderId="0" xfId="2" applyFont="1" applyFill="1" applyAlignment="1" applyProtection="1">
      <alignment horizontal="center" vertical="center" wrapText="1"/>
      <protection locked="0"/>
    </xf>
    <xf numFmtId="0" fontId="6" fillId="3" borderId="0" xfId="38" applyFont="1" applyFill="1" applyAlignment="1" applyProtection="1">
      <alignment vertical="center"/>
      <protection locked="0"/>
    </xf>
    <xf numFmtId="0" fontId="8" fillId="13" borderId="0" xfId="0" applyFont="1" applyFill="1" applyAlignment="1" applyProtection="1">
      <alignment horizontal="center" vertical="center"/>
      <protection locked="0"/>
    </xf>
    <xf numFmtId="0" fontId="49" fillId="13" borderId="0" xfId="38" applyFont="1" applyFill="1" applyAlignment="1" applyProtection="1">
      <alignment vertical="center"/>
      <protection locked="0"/>
    </xf>
    <xf numFmtId="0" fontId="49" fillId="3" borderId="0" xfId="38" applyFont="1" applyFill="1" applyAlignment="1" applyProtection="1">
      <alignment vertical="center"/>
      <protection locked="0"/>
    </xf>
    <xf numFmtId="0" fontId="6" fillId="13" borderId="0" xfId="2" applyFont="1" applyFill="1" applyAlignment="1" applyProtection="1">
      <alignment horizontal="left" vertical="center"/>
      <protection locked="0"/>
    </xf>
    <xf numFmtId="0" fontId="6" fillId="13" borderId="0" xfId="2" applyFont="1" applyFill="1" applyAlignment="1" applyProtection="1">
      <alignment horizontal="left" vertical="center" wrapText="1"/>
      <protection locked="0"/>
    </xf>
    <xf numFmtId="0" fontId="53" fillId="13" borderId="0" xfId="38" applyFont="1" applyFill="1" applyAlignment="1" applyProtection="1">
      <alignment vertical="center"/>
      <protection locked="0"/>
    </xf>
    <xf numFmtId="0" fontId="6" fillId="13" borderId="0" xfId="38" applyFont="1" applyFill="1" applyProtection="1">
      <protection locked="0"/>
    </xf>
    <xf numFmtId="0" fontId="6" fillId="0" borderId="0" xfId="38" applyFont="1" applyFill="1" applyProtection="1">
      <protection locked="0"/>
    </xf>
    <xf numFmtId="0" fontId="54" fillId="13" borderId="0" xfId="0" applyFont="1" applyFill="1" applyAlignment="1" applyProtection="1">
      <alignment horizontal="center" vertical="center"/>
      <protection locked="0"/>
    </xf>
    <xf numFmtId="0" fontId="49" fillId="13" borderId="0" xfId="2" applyFont="1" applyFill="1" applyAlignment="1" applyProtection="1">
      <alignment vertical="center" wrapText="1"/>
      <protection locked="0"/>
    </xf>
    <xf numFmtId="0" fontId="49" fillId="3" borderId="0" xfId="38" applyFont="1" applyFill="1" applyProtection="1">
      <protection locked="0"/>
    </xf>
    <xf numFmtId="0" fontId="0" fillId="13" borderId="0" xfId="0" applyFont="1" applyFill="1" applyAlignment="1" applyProtection="1">
      <alignment horizontal="left" vertical="center"/>
      <protection locked="0"/>
    </xf>
    <xf numFmtId="0" fontId="31" fillId="13" borderId="0" xfId="38" applyFont="1" applyFill="1" applyAlignment="1" applyProtection="1">
      <alignment horizontal="center" vertical="center" wrapText="1"/>
      <protection locked="0"/>
    </xf>
    <xf numFmtId="0" fontId="0" fillId="13" borderId="0" xfId="0" applyFont="1" applyFill="1" applyProtection="1">
      <protection locked="0"/>
    </xf>
    <xf numFmtId="0" fontId="0" fillId="0" borderId="0" xfId="0" applyFont="1" applyProtection="1">
      <protection locked="0"/>
    </xf>
    <xf numFmtId="0" fontId="6" fillId="13" borderId="0" xfId="38" applyFont="1" applyFill="1" applyAlignment="1" applyProtection="1">
      <alignment horizontal="left" vertical="center"/>
      <protection locked="0"/>
    </xf>
    <xf numFmtId="0" fontId="55" fillId="13" borderId="0" xfId="0" applyFont="1" applyFill="1" applyAlignment="1" applyProtection="1">
      <alignment vertical="center"/>
      <protection locked="0"/>
    </xf>
    <xf numFmtId="0" fontId="55" fillId="3" borderId="0" xfId="0" applyFont="1" applyFill="1" applyAlignment="1" applyProtection="1">
      <alignment vertical="center"/>
      <protection locked="0"/>
    </xf>
    <xf numFmtId="0" fontId="0" fillId="3" borderId="0" xfId="0" applyFont="1" applyFill="1" applyAlignment="1" applyProtection="1">
      <alignment horizontal="left" vertical="center"/>
      <protection locked="0"/>
    </xf>
    <xf numFmtId="0" fontId="46" fillId="13" borderId="0" xfId="0" applyFont="1" applyFill="1" applyAlignment="1" applyProtection="1">
      <alignment horizontal="right" vertical="center"/>
      <protection locked="0"/>
    </xf>
    <xf numFmtId="0" fontId="0" fillId="13" borderId="0" xfId="0" applyFill="1" applyProtection="1">
      <protection locked="0"/>
    </xf>
    <xf numFmtId="0" fontId="0" fillId="13" borderId="0" xfId="0" applyFill="1" applyAlignment="1" applyProtection="1">
      <alignment horizontal="left"/>
      <protection locked="0"/>
    </xf>
    <xf numFmtId="0" fontId="44" fillId="3" borderId="24" xfId="0" applyFont="1" applyFill="1" applyBorder="1" applyAlignment="1" applyProtection="1">
      <alignment horizontal="center"/>
      <protection locked="0"/>
    </xf>
    <xf numFmtId="0" fontId="44" fillId="3" borderId="24" xfId="0" applyFont="1" applyFill="1" applyBorder="1" applyAlignment="1" applyProtection="1">
      <alignment horizontal="left"/>
      <protection locked="0"/>
    </xf>
    <xf numFmtId="0" fontId="45" fillId="14" borderId="40" xfId="6" applyFont="1" applyFill="1" applyBorder="1" applyAlignment="1" applyProtection="1">
      <alignment horizontal="center" vertical="center" wrapText="1"/>
      <protection locked="0"/>
    </xf>
    <xf numFmtId="0" fontId="6" fillId="14" borderId="40" xfId="6" applyFont="1" applyFill="1" applyBorder="1" applyAlignment="1" applyProtection="1">
      <alignment horizontal="left" vertical="center" wrapText="1"/>
      <protection locked="0"/>
    </xf>
    <xf numFmtId="0" fontId="6" fillId="20" borderId="0" xfId="0" applyFont="1" applyFill="1" applyBorder="1" applyAlignment="1" applyProtection="1"/>
    <xf numFmtId="0" fontId="6" fillId="20" borderId="0" xfId="0" applyFont="1" applyFill="1" applyBorder="1" applyAlignment="1" applyProtection="1">
      <alignment horizontal="right"/>
    </xf>
    <xf numFmtId="0" fontId="46" fillId="13" borderId="0" xfId="0" applyFont="1" applyFill="1" applyAlignment="1" applyProtection="1">
      <alignment horizontal="right" vertical="center"/>
    </xf>
    <xf numFmtId="0" fontId="46" fillId="13" borderId="0" xfId="0" applyFont="1" applyFill="1" applyAlignment="1" applyProtection="1">
      <alignment vertical="center"/>
    </xf>
    <xf numFmtId="0" fontId="0" fillId="0" borderId="0" xfId="0" applyProtection="1"/>
    <xf numFmtId="0" fontId="6" fillId="30" borderId="0" xfId="0" applyFont="1" applyFill="1" applyBorder="1" applyAlignment="1" applyProtection="1">
      <alignment horizontal="right"/>
    </xf>
    <xf numFmtId="0" fontId="8" fillId="13" borderId="0" xfId="0" applyFont="1" applyFill="1" applyAlignment="1" applyProtection="1">
      <alignment vertical="center"/>
    </xf>
    <xf numFmtId="0" fontId="6" fillId="13" borderId="0" xfId="0" applyFont="1" applyFill="1" applyProtection="1"/>
    <xf numFmtId="0" fontId="6" fillId="13" borderId="0" xfId="0" applyFont="1" applyFill="1" applyBorder="1" applyProtection="1"/>
    <xf numFmtId="0" fontId="6" fillId="20" borderId="0" xfId="0" applyFont="1" applyFill="1" applyProtection="1"/>
    <xf numFmtId="0" fontId="11" fillId="20" borderId="0" xfId="5" applyFont="1" applyFill="1" applyAlignment="1" applyProtection="1">
      <alignment horizontal="left" vertical="center"/>
    </xf>
    <xf numFmtId="0" fontId="11" fillId="20" borderId="0" xfId="5" applyFont="1" applyFill="1" applyAlignment="1" applyProtection="1">
      <alignment wrapText="1"/>
    </xf>
    <xf numFmtId="0" fontId="11" fillId="20" borderId="0" xfId="5" applyFont="1" applyFill="1" applyAlignment="1" applyProtection="1">
      <alignment horizontal="left" vertical="center" wrapText="1"/>
    </xf>
    <xf numFmtId="0" fontId="11" fillId="20" borderId="0" xfId="5" applyFont="1" applyFill="1" applyBorder="1" applyAlignment="1" applyProtection="1">
      <alignment horizontal="left" vertical="center" wrapText="1"/>
    </xf>
    <xf numFmtId="0" fontId="11" fillId="13" borderId="0" xfId="5" applyFont="1" applyFill="1" applyAlignment="1" applyProtection="1">
      <alignment wrapText="1"/>
    </xf>
    <xf numFmtId="0" fontId="11" fillId="20" borderId="0" xfId="5" applyFont="1" applyFill="1" applyAlignment="1" applyProtection="1">
      <alignment horizontal="center" vertical="center" wrapText="1"/>
    </xf>
    <xf numFmtId="0" fontId="6" fillId="0" borderId="0" xfId="0" applyFont="1" applyFill="1" applyBorder="1" applyAlignment="1" applyProtection="1"/>
    <xf numFmtId="0" fontId="6" fillId="0" borderId="0" xfId="0" applyFont="1" applyFill="1" applyBorder="1" applyAlignment="1" applyProtection="1">
      <alignment horizontal="right"/>
    </xf>
    <xf numFmtId="0" fontId="0" fillId="0" borderId="0" xfId="0" applyAlignment="1" applyProtection="1">
      <alignment horizontal="center"/>
    </xf>
    <xf numFmtId="0" fontId="0" fillId="20" borderId="0" xfId="0" applyFill="1" applyProtection="1"/>
    <xf numFmtId="0" fontId="11" fillId="20" borderId="0" xfId="5" applyFont="1" applyFill="1" applyAlignment="1" applyProtection="1">
      <alignment horizontal="center" vertical="center" textRotation="90" wrapText="1"/>
    </xf>
    <xf numFmtId="0" fontId="6" fillId="2" borderId="37" xfId="0" applyFont="1" applyFill="1" applyBorder="1" applyAlignment="1" applyProtection="1">
      <alignment horizontal="left" vertical="center" indent="2"/>
    </xf>
    <xf numFmtId="0" fontId="11" fillId="20" borderId="0" xfId="0" applyFont="1" applyFill="1" applyBorder="1" applyAlignment="1" applyProtection="1">
      <alignment wrapText="1"/>
    </xf>
    <xf numFmtId="0" fontId="11" fillId="20" borderId="0" xfId="0" applyFont="1" applyFill="1" applyBorder="1" applyProtection="1"/>
    <xf numFmtId="0" fontId="32" fillId="20" borderId="0" xfId="0" applyFont="1" applyFill="1" applyAlignment="1" applyProtection="1">
      <alignment horizontal="right"/>
    </xf>
    <xf numFmtId="0" fontId="11" fillId="13" borderId="0" xfId="0" applyFont="1" applyFill="1" applyProtection="1"/>
    <xf numFmtId="0" fontId="6" fillId="15" borderId="37" xfId="0" applyFont="1" applyFill="1" applyBorder="1" applyAlignment="1" applyProtection="1">
      <alignment horizontal="left" vertical="center" indent="2"/>
    </xf>
    <xf numFmtId="0" fontId="32" fillId="20" borderId="0" xfId="0" applyFont="1" applyFill="1" applyProtection="1"/>
    <xf numFmtId="0" fontId="0" fillId="13" borderId="0" xfId="0" applyFill="1" applyProtection="1"/>
    <xf numFmtId="0" fontId="10" fillId="20" borderId="0" xfId="0" applyNumberFormat="1" applyFont="1" applyFill="1" applyProtection="1"/>
    <xf numFmtId="0" fontId="10" fillId="20" borderId="0" xfId="0" applyFont="1" applyFill="1" applyProtection="1"/>
    <xf numFmtId="0" fontId="0" fillId="0" borderId="0" xfId="0" applyFont="1" applyProtection="1"/>
    <xf numFmtId="0" fontId="1" fillId="0" borderId="0" xfId="0" applyFont="1" applyFill="1" applyAlignment="1" applyProtection="1">
      <alignment vertical="center"/>
    </xf>
    <xf numFmtId="0" fontId="0" fillId="13" borderId="0" xfId="0" applyFont="1" applyFill="1" applyProtection="1"/>
    <xf numFmtId="0" fontId="6" fillId="2" borderId="24" xfId="5" applyFont="1" applyFill="1" applyBorder="1" applyAlignment="1" applyProtection="1">
      <alignment horizontal="center" vertical="center" wrapText="1"/>
    </xf>
    <xf numFmtId="0" fontId="6" fillId="2" borderId="24" xfId="5" applyFont="1" applyFill="1" applyBorder="1" applyAlignment="1" applyProtection="1">
      <alignment horizontal="left" vertical="center" wrapText="1" indent="1"/>
    </xf>
    <xf numFmtId="0" fontId="6" fillId="13" borderId="0" xfId="5" applyFont="1" applyFill="1" applyAlignment="1" applyProtection="1">
      <alignment wrapText="1"/>
    </xf>
    <xf numFmtId="0" fontId="8" fillId="20" borderId="0" xfId="0" applyFont="1" applyFill="1" applyAlignment="1" applyProtection="1">
      <alignment vertical="center"/>
    </xf>
    <xf numFmtId="0" fontId="0" fillId="20" borderId="0" xfId="0" applyFont="1" applyFill="1" applyProtection="1"/>
    <xf numFmtId="0" fontId="11" fillId="20" borderId="0" xfId="5" applyFont="1" applyFill="1" applyBorder="1" applyAlignment="1" applyProtection="1">
      <alignment horizontal="center" vertical="center" wrapText="1"/>
    </xf>
    <xf numFmtId="0" fontId="30" fillId="0" borderId="0" xfId="0" applyFont="1" applyProtection="1"/>
    <xf numFmtId="0" fontId="6" fillId="2" borderId="24" xfId="0" applyFont="1" applyFill="1" applyBorder="1" applyAlignment="1" applyProtection="1">
      <alignment horizontal="left" wrapText="1" indent="1"/>
    </xf>
    <xf numFmtId="0" fontId="11" fillId="20" borderId="0" xfId="5" applyFont="1" applyFill="1" applyBorder="1" applyAlignment="1" applyProtection="1">
      <alignment horizontal="right" vertical="center" wrapText="1"/>
    </xf>
    <xf numFmtId="0" fontId="30" fillId="13" borderId="0" xfId="0" applyFont="1" applyFill="1" applyProtection="1"/>
    <xf numFmtId="0" fontId="6" fillId="15" borderId="24" xfId="0" applyFont="1" applyFill="1" applyBorder="1" applyAlignment="1" applyProtection="1">
      <alignment horizontal="left" wrapText="1" indent="1"/>
    </xf>
    <xf numFmtId="0" fontId="11" fillId="20" borderId="0" xfId="5" quotePrefix="1" applyFont="1" applyFill="1" applyBorder="1" applyAlignment="1" applyProtection="1">
      <alignment horizontal="right" vertical="center" wrapText="1"/>
    </xf>
    <xf numFmtId="0" fontId="6" fillId="29" borderId="24" xfId="0" applyFont="1" applyFill="1" applyBorder="1" applyAlignment="1" applyProtection="1">
      <alignment horizontal="left" wrapText="1" indent="1"/>
    </xf>
    <xf numFmtId="0" fontId="0" fillId="0" borderId="0" xfId="0" applyFont="1" applyFill="1" applyProtection="1"/>
    <xf numFmtId="0" fontId="46" fillId="22" borderId="0" xfId="0" applyFont="1" applyFill="1" applyAlignment="1" applyProtection="1">
      <alignment horizontal="right" vertical="center"/>
    </xf>
    <xf numFmtId="0" fontId="28" fillId="13" borderId="0" xfId="0" applyFont="1" applyFill="1" applyBorder="1" applyProtection="1"/>
    <xf numFmtId="0" fontId="29" fillId="13" borderId="0" xfId="0" applyFont="1" applyFill="1" applyAlignment="1" applyProtection="1"/>
    <xf numFmtId="0" fontId="0" fillId="13" borderId="0" xfId="0" applyFill="1" applyAlignment="1" applyProtection="1"/>
    <xf numFmtId="0" fontId="28" fillId="22" borderId="24" xfId="0" applyFont="1" applyFill="1" applyBorder="1" applyProtection="1"/>
    <xf numFmtId="0" fontId="10" fillId="13" borderId="0" xfId="0" applyFont="1" applyFill="1" applyProtection="1"/>
    <xf numFmtId="0" fontId="10" fillId="0" borderId="0" xfId="0" applyFont="1" applyProtection="1"/>
    <xf numFmtId="0" fontId="28" fillId="22" borderId="24" xfId="0" applyFont="1" applyFill="1" applyBorder="1" applyAlignment="1" applyProtection="1">
      <alignment wrapText="1"/>
    </xf>
    <xf numFmtId="0" fontId="10" fillId="13" borderId="0" xfId="0" applyFont="1" applyFill="1" applyAlignment="1" applyProtection="1">
      <alignment wrapText="1"/>
    </xf>
    <xf numFmtId="0" fontId="10" fillId="0" borderId="0" xfId="0" applyFont="1" applyAlignment="1" applyProtection="1">
      <alignment wrapText="1"/>
    </xf>
    <xf numFmtId="0" fontId="8" fillId="22" borderId="24" xfId="0" applyFont="1" applyFill="1" applyBorder="1" applyAlignment="1" applyProtection="1">
      <alignment vertical="center"/>
    </xf>
    <xf numFmtId="0" fontId="11" fillId="22" borderId="24" xfId="5" applyFont="1" applyFill="1" applyBorder="1" applyAlignment="1" applyProtection="1">
      <alignment horizontal="center" vertical="center" wrapText="1"/>
    </xf>
    <xf numFmtId="0" fontId="10" fillId="13" borderId="0" xfId="0" applyFont="1" applyFill="1" applyBorder="1" applyAlignment="1" applyProtection="1">
      <alignment wrapText="1"/>
    </xf>
    <xf numFmtId="0" fontId="28" fillId="13" borderId="24" xfId="0" applyFont="1" applyFill="1" applyBorder="1" applyAlignment="1" applyProtection="1">
      <alignment wrapText="1"/>
    </xf>
    <xf numFmtId="0" fontId="8" fillId="20" borderId="24" xfId="0" applyFont="1" applyFill="1" applyBorder="1" applyAlignment="1" applyProtection="1">
      <alignment vertical="center"/>
    </xf>
    <xf numFmtId="0" fontId="11" fillId="20" borderId="24" xfId="5" applyFont="1" applyFill="1" applyBorder="1" applyAlignment="1" applyProtection="1">
      <alignment horizontal="center" vertical="center" wrapText="1"/>
    </xf>
    <xf numFmtId="0" fontId="10" fillId="20" borderId="24" xfId="0" applyFont="1" applyFill="1" applyBorder="1" applyAlignment="1" applyProtection="1">
      <alignment wrapText="1"/>
    </xf>
    <xf numFmtId="0" fontId="11" fillId="20" borderId="24" xfId="5" applyFont="1" applyFill="1" applyBorder="1" applyAlignment="1" applyProtection="1">
      <alignment horizontal="center" vertical="center" textRotation="90" wrapText="1"/>
    </xf>
    <xf numFmtId="0" fontId="6" fillId="0" borderId="0" xfId="0" applyFont="1" applyFill="1" applyProtection="1"/>
    <xf numFmtId="0" fontId="11" fillId="20" borderId="24" xfId="5" applyFont="1" applyFill="1" applyBorder="1" applyAlignment="1" applyProtection="1">
      <alignment horizontal="right" vertical="center" wrapText="1"/>
    </xf>
    <xf numFmtId="0" fontId="6" fillId="13" borderId="0" xfId="0" applyFont="1" applyFill="1" applyAlignment="1" applyProtection="1">
      <alignment horizontal="center"/>
    </xf>
    <xf numFmtId="0" fontId="0" fillId="0" borderId="0" xfId="0" applyAlignment="1" applyProtection="1">
      <alignment vertical="center"/>
    </xf>
    <xf numFmtId="0" fontId="6" fillId="13" borderId="24" xfId="0" applyFont="1" applyFill="1" applyBorder="1" applyAlignment="1" applyProtection="1">
      <alignment horizontal="center"/>
    </xf>
    <xf numFmtId="0" fontId="6" fillId="20" borderId="24" xfId="0" applyFont="1" applyFill="1" applyBorder="1" applyAlignment="1" applyProtection="1">
      <alignment horizontal="center"/>
    </xf>
    <xf numFmtId="0" fontId="11" fillId="20" borderId="24" xfId="5" applyFont="1" applyFill="1" applyBorder="1" applyAlignment="1" applyProtection="1">
      <alignment horizontal="right" wrapText="1"/>
    </xf>
    <xf numFmtId="0" fontId="6" fillId="13" borderId="0" xfId="0" applyFont="1" applyFill="1" applyAlignment="1" applyProtection="1">
      <alignment vertical="center"/>
    </xf>
    <xf numFmtId="0" fontId="11" fillId="20" borderId="24" xfId="5" quotePrefix="1" applyFont="1" applyFill="1" applyBorder="1" applyAlignment="1" applyProtection="1">
      <alignment horizontal="center" vertical="center" wrapText="1"/>
    </xf>
    <xf numFmtId="0" fontId="7" fillId="13" borderId="0" xfId="48" applyFont="1" applyFill="1" applyBorder="1" applyAlignment="1" applyProtection="1">
      <alignment horizontal="center" vertical="center" wrapText="1"/>
    </xf>
    <xf numFmtId="0" fontId="7" fillId="13" borderId="0" xfId="48" applyFont="1" applyFill="1" applyBorder="1" applyAlignment="1" applyProtection="1">
      <alignment horizontal="center" wrapText="1"/>
    </xf>
    <xf numFmtId="0" fontId="11" fillId="13" borderId="0" xfId="6" applyFont="1" applyFill="1" applyBorder="1" applyAlignment="1" applyProtection="1">
      <alignment horizontal="right" wrapText="1"/>
    </xf>
    <xf numFmtId="0" fontId="7" fillId="0" borderId="0" xfId="48" applyFont="1" applyFill="1" applyBorder="1" applyAlignment="1" applyProtection="1">
      <alignment vertical="center"/>
    </xf>
    <xf numFmtId="0" fontId="27" fillId="0" borderId="0" xfId="48" applyFont="1" applyFill="1" applyBorder="1" applyProtection="1"/>
    <xf numFmtId="0" fontId="27" fillId="0" borderId="0" xfId="0" applyFont="1" applyProtection="1"/>
    <xf numFmtId="0" fontId="1" fillId="13" borderId="0" xfId="48" applyFont="1" applyFill="1" applyBorder="1" applyProtection="1"/>
    <xf numFmtId="0" fontId="63" fillId="13" borderId="24" xfId="48" applyFont="1" applyFill="1" applyBorder="1" applyProtection="1"/>
    <xf numFmtId="0" fontId="27" fillId="13" borderId="0" xfId="48" applyFont="1" applyFill="1" applyAlignment="1" applyProtection="1">
      <alignment wrapText="1"/>
    </xf>
    <xf numFmtId="0" fontId="27" fillId="13" borderId="0" xfId="48" applyFont="1" applyFill="1" applyBorder="1" applyAlignment="1" applyProtection="1">
      <alignment wrapText="1"/>
    </xf>
    <xf numFmtId="0" fontId="7" fillId="0" borderId="0" xfId="48" applyFont="1" applyFill="1" applyBorder="1" applyAlignment="1" applyProtection="1">
      <alignment horizontal="center" vertical="center" wrapText="1"/>
    </xf>
    <xf numFmtId="0" fontId="7" fillId="0" borderId="0" xfId="48" quotePrefix="1" applyFont="1" applyFill="1" applyBorder="1" applyAlignment="1" applyProtection="1">
      <alignment horizontal="center" vertical="center" wrapText="1"/>
    </xf>
    <xf numFmtId="0" fontId="1" fillId="0" borderId="0" xfId="48" applyFont="1" applyFill="1" applyBorder="1" applyAlignment="1" applyProtection="1">
      <alignment horizontal="center" vertical="center" wrapText="1"/>
    </xf>
    <xf numFmtId="0" fontId="27" fillId="0" borderId="0" xfId="48" applyFont="1" applyFill="1" applyProtection="1"/>
    <xf numFmtId="0" fontId="1" fillId="13" borderId="24" xfId="48" applyFont="1" applyFill="1" applyBorder="1" applyAlignment="1" applyProtection="1"/>
    <xf numFmtId="0" fontId="1" fillId="13" borderId="24" xfId="48" applyFont="1" applyFill="1" applyBorder="1" applyProtection="1"/>
    <xf numFmtId="0" fontId="64" fillId="20" borderId="24" xfId="0" applyFont="1" applyFill="1" applyBorder="1" applyAlignment="1" applyProtection="1">
      <alignment vertical="center"/>
    </xf>
    <xf numFmtId="0" fontId="35" fillId="20" borderId="24" xfId="5" applyFont="1" applyFill="1" applyBorder="1" applyAlignment="1" applyProtection="1">
      <alignment horizontal="center" vertical="center" wrapText="1"/>
    </xf>
    <xf numFmtId="0" fontId="27" fillId="0" borderId="0" xfId="48" applyFont="1" applyFill="1" applyBorder="1" applyAlignment="1" applyProtection="1">
      <alignment wrapText="1"/>
    </xf>
    <xf numFmtId="0" fontId="27" fillId="0" borderId="0" xfId="48" applyFont="1" applyAlignment="1" applyProtection="1">
      <alignment wrapText="1"/>
    </xf>
    <xf numFmtId="0" fontId="34" fillId="0" borderId="0" xfId="0" applyFont="1" applyProtection="1"/>
    <xf numFmtId="0" fontId="36" fillId="13" borderId="0" xfId="48" applyFont="1" applyFill="1" applyBorder="1" applyProtection="1"/>
    <xf numFmtId="0" fontId="34" fillId="13" borderId="0" xfId="48" applyFont="1" applyFill="1" applyProtection="1"/>
    <xf numFmtId="0" fontId="34" fillId="13" borderId="0" xfId="0" applyFont="1" applyFill="1" applyProtection="1"/>
    <xf numFmtId="0" fontId="34" fillId="0" borderId="0" xfId="48" applyFont="1" applyProtection="1"/>
    <xf numFmtId="0" fontId="34" fillId="13" borderId="0" xfId="48" applyFont="1" applyFill="1" applyBorder="1" applyProtection="1"/>
    <xf numFmtId="0" fontId="34" fillId="0" borderId="0" xfId="48" applyFont="1" applyFill="1" applyBorder="1" applyProtection="1"/>
    <xf numFmtId="0" fontId="11" fillId="20" borderId="24" xfId="5" quotePrefix="1" applyFont="1" applyFill="1" applyBorder="1" applyAlignment="1" applyProtection="1">
      <alignment horizontal="right" vertical="center" wrapText="1"/>
    </xf>
    <xf numFmtId="0" fontId="34" fillId="13" borderId="0" xfId="48" applyFont="1" applyFill="1" applyAlignment="1" applyProtection="1">
      <alignment wrapText="1"/>
    </xf>
    <xf numFmtId="0" fontId="34" fillId="13" borderId="0" xfId="48" applyFont="1" applyFill="1" applyBorder="1" applyAlignment="1" applyProtection="1">
      <alignment wrapText="1"/>
    </xf>
    <xf numFmtId="0" fontId="34" fillId="0" borderId="0" xfId="48" applyFont="1" applyFill="1" applyBorder="1" applyAlignment="1" applyProtection="1">
      <alignment wrapText="1"/>
    </xf>
    <xf numFmtId="0" fontId="27" fillId="13" borderId="0" xfId="48" applyFont="1" applyFill="1" applyProtection="1"/>
    <xf numFmtId="0" fontId="27" fillId="0" borderId="0" xfId="48" applyFont="1" applyProtection="1"/>
    <xf numFmtId="0" fontId="11" fillId="20" borderId="24" xfId="5" quotePrefix="1" applyFont="1" applyFill="1" applyBorder="1" applyAlignment="1" applyProtection="1">
      <alignment horizontal="right" wrapText="1"/>
    </xf>
    <xf numFmtId="0" fontId="27" fillId="13" borderId="0" xfId="48" applyFont="1" applyFill="1" applyBorder="1" applyProtection="1"/>
    <xf numFmtId="0" fontId="27" fillId="13" borderId="0" xfId="0" applyFont="1" applyFill="1" applyProtection="1"/>
    <xf numFmtId="0" fontId="1" fillId="13" borderId="0" xfId="48" applyFont="1" applyFill="1" applyBorder="1" applyAlignment="1" applyProtection="1"/>
    <xf numFmtId="0" fontId="63" fillId="13" borderId="0" xfId="48" applyFont="1" applyFill="1" applyBorder="1" applyProtection="1"/>
    <xf numFmtId="0" fontId="65" fillId="20" borderId="24" xfId="5" quotePrefix="1" applyFont="1" applyFill="1" applyBorder="1" applyAlignment="1" applyProtection="1">
      <alignment horizontal="right" vertical="center" wrapText="1"/>
    </xf>
    <xf numFmtId="0" fontId="65" fillId="20" borderId="24" xfId="5" applyFont="1" applyFill="1" applyBorder="1" applyAlignment="1" applyProtection="1">
      <alignment horizontal="right" vertical="center" wrapText="1"/>
    </xf>
    <xf numFmtId="0" fontId="66" fillId="13" borderId="0" xfId="48" applyFont="1" applyFill="1" applyBorder="1" applyProtection="1"/>
    <xf numFmtId="0" fontId="0" fillId="13" borderId="0" xfId="48" applyFont="1" applyFill="1" applyAlignment="1" applyProtection="1">
      <alignment wrapText="1"/>
    </xf>
    <xf numFmtId="0" fontId="32" fillId="13" borderId="0" xfId="48" applyFont="1" applyFill="1" applyBorder="1" applyAlignment="1" applyProtection="1">
      <alignment wrapText="1"/>
    </xf>
    <xf numFmtId="0" fontId="32" fillId="13" borderId="0" xfId="48" applyFont="1" applyFill="1" applyAlignment="1" applyProtection="1">
      <alignment wrapText="1"/>
    </xf>
    <xf numFmtId="0" fontId="27" fillId="0" borderId="0" xfId="0" applyFont="1" applyAlignment="1" applyProtection="1"/>
    <xf numFmtId="0" fontId="32" fillId="0" borderId="0" xfId="0" applyFont="1" applyProtection="1"/>
    <xf numFmtId="0" fontId="0" fillId="3" borderId="0" xfId="0" applyFont="1" applyFill="1" applyAlignment="1" applyProtection="1"/>
    <xf numFmtId="0" fontId="31" fillId="13" borderId="0" xfId="0" applyFont="1" applyFill="1" applyBorder="1" applyProtection="1"/>
    <xf numFmtId="0" fontId="0" fillId="3" borderId="0" xfId="0" applyFill="1" applyProtection="1"/>
    <xf numFmtId="0" fontId="0" fillId="20" borderId="24" xfId="48" applyFont="1" applyFill="1" applyBorder="1" applyAlignment="1" applyProtection="1">
      <alignment horizontal="center" vertical="center" wrapText="1"/>
    </xf>
    <xf numFmtId="46" fontId="11" fillId="20" borderId="24" xfId="5" quotePrefix="1" applyNumberFormat="1" applyFont="1" applyFill="1" applyBorder="1" applyAlignment="1" applyProtection="1">
      <alignment horizontal="right" vertical="center" wrapText="1"/>
    </xf>
    <xf numFmtId="0" fontId="32" fillId="3" borderId="0" xfId="0" applyFont="1" applyFill="1" applyBorder="1" applyProtection="1"/>
    <xf numFmtId="0" fontId="0" fillId="0" borderId="0" xfId="0" applyFill="1" applyProtection="1"/>
    <xf numFmtId="0" fontId="6" fillId="13" borderId="24" xfId="0" applyFont="1" applyFill="1" applyBorder="1" applyProtection="1"/>
    <xf numFmtId="0" fontId="33" fillId="13" borderId="24" xfId="0" applyFont="1" applyFill="1" applyBorder="1" applyProtection="1"/>
    <xf numFmtId="0" fontId="33" fillId="20" borderId="24" xfId="0" applyFont="1" applyFill="1" applyBorder="1" applyProtection="1"/>
    <xf numFmtId="0" fontId="10" fillId="3" borderId="0" xfId="0" applyFont="1" applyFill="1" applyProtection="1"/>
    <xf numFmtId="0" fontId="6" fillId="13" borderId="41" xfId="0" applyFont="1" applyFill="1" applyBorder="1" applyAlignment="1" applyProtection="1">
      <alignment horizontal="center"/>
    </xf>
    <xf numFmtId="0" fontId="11" fillId="20" borderId="38" xfId="5" applyFont="1" applyFill="1" applyBorder="1" applyAlignment="1" applyProtection="1">
      <alignment horizontal="center" vertical="center" wrapText="1"/>
    </xf>
    <xf numFmtId="0" fontId="1" fillId="13" borderId="41" xfId="48" applyFont="1" applyFill="1" applyBorder="1" applyAlignment="1" applyProtection="1"/>
    <xf numFmtId="0" fontId="1" fillId="13" borderId="41" xfId="48" applyFont="1" applyFill="1" applyBorder="1" applyProtection="1"/>
    <xf numFmtId="0" fontId="11" fillId="13" borderId="41" xfId="5" applyFont="1" applyFill="1" applyBorder="1" applyAlignment="1" applyProtection="1">
      <alignment horizontal="center" vertical="center" wrapText="1"/>
    </xf>
    <xf numFmtId="0" fontId="11" fillId="13" borderId="41" xfId="5" applyFont="1" applyFill="1" applyBorder="1" applyAlignment="1" applyProtection="1">
      <alignment horizontal="center" vertical="center" textRotation="90" wrapText="1"/>
    </xf>
    <xf numFmtId="0" fontId="33" fillId="13" borderId="41" xfId="0" applyFont="1" applyFill="1" applyBorder="1" applyProtection="1"/>
    <xf numFmtId="0" fontId="0" fillId="13" borderId="0" xfId="0" applyFill="1" applyBorder="1" applyProtection="1"/>
    <xf numFmtId="0" fontId="0" fillId="2" borderId="37" xfId="48" applyFont="1" applyFill="1" applyBorder="1" applyAlignment="1" applyProtection="1">
      <alignment horizontal="center" vertical="center" wrapText="1"/>
    </xf>
    <xf numFmtId="0" fontId="11" fillId="20" borderId="37" xfId="5" applyFont="1" applyFill="1" applyBorder="1" applyAlignment="1" applyProtection="1">
      <alignment horizontal="center" vertical="center" wrapText="1"/>
    </xf>
    <xf numFmtId="0" fontId="6" fillId="15" borderId="24" xfId="0" applyFont="1" applyFill="1" applyBorder="1" applyAlignment="1" applyProtection="1">
      <alignment horizontal="left" vertical="center" wrapText="1" indent="2"/>
    </xf>
    <xf numFmtId="0" fontId="53" fillId="13" borderId="0" xfId="38" applyFont="1" applyFill="1" applyAlignment="1" applyProtection="1">
      <alignment horizontal="left" vertical="center"/>
      <protection locked="0"/>
    </xf>
    <xf numFmtId="0" fontId="6" fillId="13" borderId="0" xfId="38" applyFont="1" applyFill="1" applyAlignment="1" applyProtection="1">
      <alignment horizontal="left" vertical="center" wrapText="1"/>
      <protection locked="0"/>
    </xf>
    <xf numFmtId="0" fontId="55" fillId="13" borderId="0" xfId="0" applyFont="1" applyFill="1" applyAlignment="1" applyProtection="1">
      <alignment horizontal="left" vertical="center"/>
      <protection locked="0"/>
    </xf>
    <xf numFmtId="0" fontId="7" fillId="13" borderId="0" xfId="0" applyFont="1" applyFill="1" applyAlignment="1" applyProtection="1">
      <alignment horizontal="left" vertical="center" wrapText="1"/>
      <protection locked="0"/>
    </xf>
    <xf numFmtId="0" fontId="6" fillId="2" borderId="24" xfId="0" applyFont="1" applyFill="1" applyBorder="1" applyAlignment="1" applyProtection="1">
      <alignment horizontal="center" vertical="center"/>
    </xf>
    <xf numFmtId="0" fontId="6" fillId="2" borderId="24" xfId="0" applyFont="1" applyFill="1" applyBorder="1" applyAlignment="1" applyProtection="1">
      <alignment horizontal="left" vertical="center" wrapText="1" indent="2"/>
    </xf>
    <xf numFmtId="0" fontId="6" fillId="2" borderId="24" xfId="48" applyFont="1" applyFill="1" applyBorder="1" applyAlignment="1" applyProtection="1">
      <alignment horizontal="center" vertical="center" wrapText="1"/>
    </xf>
    <xf numFmtId="0" fontId="6" fillId="15" borderId="24" xfId="48" applyFont="1" applyFill="1" applyBorder="1" applyAlignment="1" applyProtection="1">
      <alignment horizontal="center" vertical="center" wrapText="1"/>
    </xf>
    <xf numFmtId="0" fontId="0" fillId="2" borderId="24" xfId="48" applyFont="1" applyFill="1" applyBorder="1" applyAlignment="1" applyProtection="1">
      <alignment horizontal="center" vertical="center" wrapText="1"/>
    </xf>
    <xf numFmtId="0" fontId="27" fillId="2" borderId="24" xfId="48" applyFont="1" applyFill="1" applyBorder="1" applyAlignment="1" applyProtection="1">
      <alignment horizontal="center" vertical="center" wrapText="1"/>
    </xf>
    <xf numFmtId="0" fontId="0" fillId="2" borderId="23" xfId="48" applyFont="1" applyFill="1" applyBorder="1" applyAlignment="1" applyProtection="1">
      <alignment horizontal="left" vertical="center" wrapText="1" indent="1"/>
    </xf>
    <xf numFmtId="0" fontId="1" fillId="15" borderId="23" xfId="48" applyFont="1" applyFill="1" applyBorder="1" applyAlignment="1" applyProtection="1">
      <alignment horizontal="left" vertical="center" wrapText="1" indent="1"/>
    </xf>
    <xf numFmtId="0" fontId="52" fillId="13" borderId="0" xfId="109" applyFont="1" applyFill="1" applyAlignment="1" applyProtection="1">
      <alignment horizontal="left" vertical="center"/>
      <protection locked="0"/>
    </xf>
    <xf numFmtId="0" fontId="55" fillId="13" borderId="0" xfId="0" quotePrefix="1" applyFont="1" applyFill="1" applyAlignment="1" applyProtection="1">
      <alignment horizontal="left" vertical="center"/>
      <protection locked="0"/>
    </xf>
    <xf numFmtId="0" fontId="55" fillId="13" borderId="0" xfId="0" applyFont="1" applyFill="1" applyAlignment="1" applyProtection="1">
      <alignment horizontal="left" vertical="center"/>
      <protection locked="0"/>
    </xf>
    <xf numFmtId="0" fontId="53" fillId="13" borderId="0" xfId="38" applyFont="1" applyFill="1" applyAlignment="1" applyProtection="1">
      <alignment horizontal="left" vertical="center"/>
      <protection locked="0"/>
    </xf>
    <xf numFmtId="0" fontId="49" fillId="13" borderId="0" xfId="38" applyFont="1" applyFill="1" applyAlignment="1" applyProtection="1">
      <alignment horizontal="left" vertical="center" wrapText="1"/>
      <protection locked="0"/>
    </xf>
    <xf numFmtId="0" fontId="49" fillId="13" borderId="0" xfId="0" applyFont="1" applyFill="1" applyAlignment="1" applyProtection="1">
      <alignment horizontal="left" vertical="center" wrapText="1"/>
      <protection locked="0"/>
    </xf>
    <xf numFmtId="0" fontId="8" fillId="23" borderId="0" xfId="0" applyFont="1" applyFill="1" applyAlignment="1" applyProtection="1">
      <alignment horizontal="left" vertical="center"/>
      <protection locked="0"/>
    </xf>
    <xf numFmtId="0" fontId="6" fillId="13" borderId="0" xfId="38" applyFont="1" applyFill="1" applyAlignment="1" applyProtection="1">
      <alignment horizontal="left" vertical="center" wrapText="1"/>
      <protection locked="0"/>
    </xf>
    <xf numFmtId="0" fontId="49" fillId="13" borderId="0" xfId="2" applyFont="1" applyFill="1" applyAlignment="1" applyProtection="1">
      <alignment horizontal="left" vertical="center" wrapText="1"/>
      <protection locked="0"/>
    </xf>
    <xf numFmtId="0" fontId="49" fillId="13" borderId="0" xfId="2" applyFont="1" applyFill="1" applyAlignment="1" applyProtection="1">
      <alignment horizontal="left" vertical="center"/>
      <protection locked="0"/>
    </xf>
    <xf numFmtId="0" fontId="50" fillId="13" borderId="0" xfId="2" applyFont="1" applyFill="1" applyAlignment="1" applyProtection="1">
      <alignment horizontal="left" vertical="center" indent="2"/>
      <protection locked="0"/>
    </xf>
    <xf numFmtId="0" fontId="8" fillId="23" borderId="0" xfId="0" applyFont="1" applyFill="1" applyAlignment="1" applyProtection="1">
      <alignment horizontal="center" vertical="center"/>
      <protection locked="0"/>
    </xf>
    <xf numFmtId="0" fontId="48" fillId="12" borderId="0" xfId="0" applyFont="1" applyFill="1" applyBorder="1" applyAlignment="1" applyProtection="1">
      <alignment horizontal="center" wrapText="1"/>
      <protection locked="0"/>
    </xf>
    <xf numFmtId="0" fontId="48" fillId="12" borderId="0" xfId="0" applyFont="1" applyFill="1" applyBorder="1" applyAlignment="1" applyProtection="1">
      <alignment horizontal="center" vertical="top" wrapText="1"/>
      <protection locked="0"/>
    </xf>
    <xf numFmtId="0" fontId="8" fillId="24" borderId="0" xfId="0" applyFont="1" applyFill="1" applyAlignment="1" applyProtection="1">
      <alignment horizontal="center" vertical="center"/>
      <protection locked="0"/>
    </xf>
    <xf numFmtId="0" fontId="11" fillId="3" borderId="23" xfId="60" applyFont="1" applyFill="1" applyBorder="1" applyAlignment="1" applyProtection="1">
      <alignment horizontal="center" vertical="center" wrapText="1"/>
      <protection locked="0"/>
    </xf>
    <xf numFmtId="0" fontId="47" fillId="13" borderId="0" xfId="0" applyFont="1" applyFill="1" applyAlignment="1" applyProtection="1">
      <alignment horizontal="left" vertical="center" wrapText="1"/>
      <protection locked="0"/>
    </xf>
    <xf numFmtId="0" fontId="11" fillId="3" borderId="23" xfId="6" applyFont="1" applyFill="1" applyBorder="1" applyAlignment="1" applyProtection="1">
      <alignment horizontal="center" vertical="center" wrapText="1"/>
      <protection locked="0"/>
    </xf>
    <xf numFmtId="0" fontId="7" fillId="13" borderId="0" xfId="0" applyFont="1" applyFill="1" applyAlignment="1" applyProtection="1">
      <alignment horizontal="left" vertical="center" wrapText="1"/>
      <protection locked="0"/>
    </xf>
    <xf numFmtId="0" fontId="6" fillId="14" borderId="11" xfId="6" applyFont="1" applyFill="1" applyBorder="1" applyAlignment="1" applyProtection="1">
      <alignment horizontal="center" vertical="center" wrapText="1"/>
      <protection locked="0"/>
    </xf>
    <xf numFmtId="0" fontId="6" fillId="14" borderId="13" xfId="6" applyFont="1" applyFill="1" applyBorder="1" applyAlignment="1" applyProtection="1">
      <alignment horizontal="center" vertical="center" wrapText="1"/>
      <protection locked="0"/>
    </xf>
    <xf numFmtId="0" fontId="6" fillId="13" borderId="0" xfId="0" applyFont="1" applyFill="1" applyAlignment="1" applyProtection="1">
      <alignment horizontal="left" vertical="center"/>
      <protection locked="0"/>
    </xf>
    <xf numFmtId="0" fontId="6" fillId="14" borderId="27" xfId="6" applyFont="1" applyFill="1" applyBorder="1" applyAlignment="1" applyProtection="1">
      <alignment horizontal="center" vertical="center" wrapText="1"/>
      <protection locked="0"/>
    </xf>
    <xf numFmtId="0" fontId="6" fillId="14" borderId="28" xfId="6" applyFont="1" applyFill="1" applyBorder="1" applyAlignment="1" applyProtection="1">
      <alignment horizontal="center" vertical="center" wrapText="1"/>
      <protection locked="0"/>
    </xf>
    <xf numFmtId="14" fontId="11" fillId="3" borderId="27" xfId="60" applyNumberFormat="1" applyFont="1" applyFill="1" applyBorder="1" applyAlignment="1" applyProtection="1">
      <alignment horizontal="center" wrapText="1"/>
      <protection locked="0"/>
    </xf>
    <xf numFmtId="0" fontId="11" fillId="3" borderId="28" xfId="60" applyFont="1" applyFill="1" applyBorder="1" applyAlignment="1" applyProtection="1">
      <alignment horizontal="center" wrapText="1"/>
      <protection locked="0"/>
    </xf>
    <xf numFmtId="14" fontId="11" fillId="3" borderId="27" xfId="60" applyNumberFormat="1" applyFont="1" applyFill="1" applyBorder="1" applyAlignment="1" applyProtection="1">
      <alignment horizontal="center" vertical="top" wrapText="1"/>
      <protection locked="0"/>
    </xf>
    <xf numFmtId="14" fontId="11" fillId="3" borderId="29" xfId="60" applyNumberFormat="1" applyFont="1" applyFill="1" applyBorder="1" applyAlignment="1" applyProtection="1">
      <alignment horizontal="center" vertical="top" wrapText="1"/>
      <protection locked="0"/>
    </xf>
    <xf numFmtId="14" fontId="11" fillId="3" borderId="28" xfId="60" applyNumberFormat="1" applyFont="1" applyFill="1" applyBorder="1" applyAlignment="1" applyProtection="1">
      <alignment horizontal="center" vertical="top" wrapText="1"/>
      <protection locked="0"/>
    </xf>
    <xf numFmtId="0" fontId="11" fillId="3" borderId="15" xfId="6" applyFont="1" applyFill="1" applyBorder="1" applyAlignment="1" applyProtection="1">
      <alignment horizontal="left" vertical="center" wrapText="1"/>
      <protection locked="0"/>
    </xf>
    <xf numFmtId="0" fontId="11" fillId="3" borderId="16" xfId="6" applyFont="1" applyFill="1" applyBorder="1" applyAlignment="1" applyProtection="1">
      <alignment horizontal="left" vertical="center" wrapText="1"/>
      <protection locked="0"/>
    </xf>
    <xf numFmtId="0" fontId="11" fillId="3" borderId="14" xfId="6" applyFont="1" applyFill="1" applyBorder="1" applyAlignment="1" applyProtection="1">
      <alignment horizontal="left" vertical="center" wrapText="1"/>
      <protection locked="0"/>
    </xf>
    <xf numFmtId="0" fontId="6" fillId="13" borderId="0" xfId="0" applyFont="1" applyFill="1" applyAlignment="1" applyProtection="1">
      <alignment horizontal="left" vertical="center" wrapText="1"/>
      <protection locked="0"/>
    </xf>
    <xf numFmtId="0" fontId="70" fillId="2" borderId="24" xfId="0" applyFont="1" applyFill="1" applyBorder="1" applyAlignment="1" applyProtection="1">
      <alignment horizontal="left" vertical="center" indent="4"/>
    </xf>
    <xf numFmtId="0" fontId="6" fillId="2" borderId="24" xfId="0" applyFont="1" applyFill="1" applyBorder="1" applyAlignment="1" applyProtection="1">
      <alignment horizontal="center" vertical="center" wrapText="1"/>
    </xf>
    <xf numFmtId="0" fontId="6" fillId="15" borderId="32" xfId="5" applyFont="1" applyFill="1" applyBorder="1" applyAlignment="1" applyProtection="1">
      <alignment horizontal="center" vertical="center" wrapText="1"/>
    </xf>
    <xf numFmtId="0" fontId="6" fillId="15" borderId="34" xfId="5" applyFont="1" applyFill="1" applyBorder="1" applyAlignment="1" applyProtection="1">
      <alignment horizontal="center" vertical="center" wrapText="1"/>
    </xf>
    <xf numFmtId="0" fontId="6" fillId="15" borderId="35" xfId="5" applyFont="1" applyFill="1" applyBorder="1" applyAlignment="1" applyProtection="1">
      <alignment horizontal="center" vertical="center" wrapText="1"/>
    </xf>
    <xf numFmtId="0" fontId="6" fillId="15" borderId="24" xfId="0" applyFont="1" applyFill="1" applyBorder="1" applyAlignment="1" applyProtection="1">
      <alignment horizontal="center" vertical="center" wrapText="1"/>
    </xf>
    <xf numFmtId="0" fontId="6" fillId="15" borderId="42"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xf>
    <xf numFmtId="0" fontId="6" fillId="2" borderId="32"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46" fillId="13" borderId="0" xfId="0" applyFont="1" applyFill="1" applyAlignment="1" applyProtection="1">
      <alignment horizontal="left" vertical="center" wrapText="1"/>
    </xf>
    <xf numFmtId="0" fontId="6" fillId="2" borderId="24" xfId="0" applyFont="1" applyFill="1" applyBorder="1" applyAlignment="1" applyProtection="1">
      <alignment horizontal="left" vertical="center" wrapText="1" indent="2"/>
    </xf>
    <xf numFmtId="0" fontId="6" fillId="15" borderId="32" xfId="0" applyFont="1" applyFill="1" applyBorder="1" applyAlignment="1" applyProtection="1">
      <alignment horizontal="center" vertical="center" wrapText="1"/>
    </xf>
    <xf numFmtId="0" fontId="6" fillId="15" borderId="34" xfId="0" applyFont="1" applyFill="1" applyBorder="1" applyAlignment="1" applyProtection="1">
      <alignment horizontal="center" vertical="center" wrapText="1"/>
    </xf>
    <xf numFmtId="0" fontId="6" fillId="15" borderId="35" xfId="0" applyFont="1" applyFill="1" applyBorder="1" applyAlignment="1" applyProtection="1">
      <alignment horizontal="center" vertical="center" wrapText="1"/>
    </xf>
    <xf numFmtId="0" fontId="6" fillId="2" borderId="11" xfId="5" applyFont="1" applyFill="1" applyBorder="1" applyAlignment="1" applyProtection="1">
      <alignment horizontal="center" vertical="center" wrapText="1"/>
    </xf>
    <xf numFmtId="0" fontId="6" fillId="2" borderId="13" xfId="5" applyFont="1" applyFill="1" applyBorder="1" applyAlignment="1" applyProtection="1">
      <alignment horizontal="center" vertical="center" wrapText="1"/>
    </xf>
    <xf numFmtId="0" fontId="6" fillId="2" borderId="12" xfId="5" applyFont="1" applyFill="1" applyBorder="1" applyAlignment="1" applyProtection="1">
      <alignment horizontal="center" vertical="center" wrapText="1"/>
    </xf>
    <xf numFmtId="0" fontId="6" fillId="15" borderId="11" xfId="5" applyFont="1" applyFill="1" applyBorder="1" applyAlignment="1" applyProtection="1">
      <alignment horizontal="center" vertical="center" wrapText="1"/>
    </xf>
    <xf numFmtId="0" fontId="6" fillId="15" borderId="13" xfId="5" applyFont="1" applyFill="1" applyBorder="1" applyAlignment="1" applyProtection="1">
      <alignment horizontal="center" vertical="center" wrapText="1"/>
    </xf>
    <xf numFmtId="0" fontId="6" fillId="15" borderId="12" xfId="5" applyFont="1" applyFill="1" applyBorder="1" applyAlignment="1" applyProtection="1">
      <alignment horizontal="center" vertical="center" wrapText="1"/>
    </xf>
    <xf numFmtId="0" fontId="6" fillId="2" borderId="23" xfId="5"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xf>
    <xf numFmtId="0" fontId="6" fillId="2" borderId="39" xfId="0" applyFont="1" applyFill="1" applyBorder="1" applyAlignment="1" applyProtection="1">
      <alignment horizontal="center" vertical="center" wrapText="1"/>
    </xf>
    <xf numFmtId="0" fontId="0" fillId="2" borderId="24" xfId="0" applyFont="1" applyFill="1" applyBorder="1" applyAlignment="1" applyProtection="1">
      <alignment horizontal="center" vertical="center" wrapText="1"/>
    </xf>
    <xf numFmtId="0" fontId="6" fillId="2" borderId="39" xfId="5" applyFont="1" applyFill="1" applyBorder="1" applyAlignment="1" applyProtection="1">
      <alignment horizontal="center" vertical="center" wrapText="1"/>
    </xf>
    <xf numFmtId="0" fontId="6" fillId="2" borderId="24" xfId="48" applyFont="1" applyFill="1" applyBorder="1" applyAlignment="1" applyProtection="1">
      <alignment horizontal="center" vertical="center" wrapText="1"/>
    </xf>
    <xf numFmtId="0" fontId="6" fillId="15" borderId="24" xfId="48" applyFont="1" applyFill="1" applyBorder="1" applyAlignment="1" applyProtection="1">
      <alignment horizontal="center" vertical="center" wrapText="1"/>
    </xf>
    <xf numFmtId="0" fontId="6" fillId="2" borderId="23" xfId="5" applyFont="1" applyFill="1" applyBorder="1" applyAlignment="1" applyProtection="1">
      <alignment horizontal="center" vertical="top" wrapText="1"/>
    </xf>
    <xf numFmtId="0" fontId="6" fillId="14" borderId="24" xfId="0" applyFont="1" applyFill="1" applyBorder="1" applyAlignment="1" applyProtection="1">
      <alignment horizontal="center" vertical="center" wrapText="1"/>
    </xf>
    <xf numFmtId="0" fontId="6" fillId="14" borderId="24" xfId="0" applyFont="1" applyFill="1" applyBorder="1" applyAlignment="1" applyProtection="1">
      <alignment horizontal="center" vertical="center"/>
    </xf>
    <xf numFmtId="0" fontId="27" fillId="2" borderId="24" xfId="48" applyFont="1" applyFill="1" applyBorder="1" applyAlignment="1" applyProtection="1">
      <alignment horizontal="center" vertical="center" wrapText="1"/>
    </xf>
    <xf numFmtId="0" fontId="27" fillId="2" borderId="23" xfId="48" applyFont="1" applyFill="1" applyBorder="1" applyAlignment="1" applyProtection="1">
      <alignment horizontal="center" vertical="center" wrapText="1"/>
    </xf>
    <xf numFmtId="0" fontId="27" fillId="2" borderId="23" xfId="48" applyFont="1" applyFill="1" applyBorder="1" applyAlignment="1" applyProtection="1">
      <alignment horizontal="center" vertical="center"/>
    </xf>
    <xf numFmtId="0" fontId="6" fillId="2" borderId="23" xfId="48" applyFont="1" applyFill="1" applyBorder="1" applyAlignment="1" applyProtection="1">
      <alignment horizontal="left" vertical="center" wrapText="1" indent="1"/>
    </xf>
    <xf numFmtId="0" fontId="0" fillId="14" borderId="24" xfId="48" applyFont="1" applyFill="1" applyBorder="1" applyAlignment="1" applyProtection="1">
      <alignment horizontal="center" vertical="center" wrapText="1"/>
    </xf>
    <xf numFmtId="0" fontId="27" fillId="14" borderId="24" xfId="48" applyFont="1" applyFill="1" applyBorder="1" applyAlignment="1" applyProtection="1">
      <alignment horizontal="center" vertical="center" wrapText="1"/>
    </xf>
    <xf numFmtId="0" fontId="0" fillId="2" borderId="24" xfId="48" applyFont="1" applyFill="1" applyBorder="1" applyAlignment="1" applyProtection="1">
      <alignment horizontal="center" vertical="center" wrapText="1"/>
    </xf>
    <xf numFmtId="0" fontId="7" fillId="15" borderId="23" xfId="48" applyFont="1" applyFill="1" applyBorder="1" applyAlignment="1" applyProtection="1">
      <alignment horizontal="left" vertical="center" wrapText="1" indent="1"/>
    </xf>
    <xf numFmtId="0" fontId="34" fillId="2" borderId="23" xfId="48" applyFont="1" applyFill="1" applyBorder="1" applyAlignment="1" applyProtection="1">
      <alignment horizontal="center" vertical="center" wrapText="1"/>
    </xf>
    <xf numFmtId="0" fontId="0" fillId="2" borderId="23" xfId="48" applyFont="1" applyFill="1" applyBorder="1" applyAlignment="1" applyProtection="1">
      <alignment horizontal="left" vertical="center" wrapText="1" indent="1"/>
    </xf>
    <xf numFmtId="0" fontId="27" fillId="2" borderId="23" xfId="48" applyFont="1" applyFill="1" applyBorder="1" applyAlignment="1" applyProtection="1">
      <alignment horizontal="left" vertical="center" wrapText="1" indent="1"/>
    </xf>
    <xf numFmtId="0" fontId="1" fillId="15" borderId="23" xfId="48" applyFont="1" applyFill="1" applyBorder="1" applyAlignment="1" applyProtection="1">
      <alignment horizontal="left" vertical="center" wrapText="1" indent="1"/>
    </xf>
    <xf numFmtId="0" fontId="0" fillId="15" borderId="23" xfId="48" applyFont="1" applyFill="1" applyBorder="1" applyAlignment="1" applyProtection="1">
      <alignment horizontal="left" vertical="center" wrapText="1" indent="1"/>
    </xf>
    <xf numFmtId="0" fontId="27" fillId="15" borderId="23" xfId="48" applyFont="1" applyFill="1" applyBorder="1" applyAlignment="1" applyProtection="1">
      <alignment horizontal="left" vertical="center" wrapText="1" indent="1"/>
    </xf>
    <xf numFmtId="0" fontId="6" fillId="2" borderId="43" xfId="0" applyFont="1" applyFill="1" applyBorder="1" applyAlignment="1" applyProtection="1">
      <alignment horizontal="center" vertical="center" wrapText="1"/>
    </xf>
    <xf numFmtId="0" fontId="6" fillId="15" borderId="4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top" wrapText="1"/>
    </xf>
    <xf numFmtId="0" fontId="33" fillId="2" borderId="24" xfId="0" applyFont="1" applyFill="1" applyBorder="1" applyAlignment="1" applyProtection="1">
      <alignment horizontal="center" vertical="center" wrapText="1"/>
    </xf>
    <xf numFmtId="0" fontId="39" fillId="2" borderId="0" xfId="0" applyFont="1" applyFill="1" applyAlignment="1" applyProtection="1">
      <alignment horizontal="center"/>
      <protection locked="0"/>
    </xf>
  </cellXfs>
  <cellStyles count="39233">
    <cellStyle name="60% - Accent1 2" xfId="111"/>
    <cellStyle name="60% - Accent2 2" xfId="112"/>
    <cellStyle name="bin" xfId="19"/>
    <cellStyle name="bin 2" xfId="113"/>
    <cellStyle name="bin 3" xfId="114"/>
    <cellStyle name="blue" xfId="20"/>
    <cellStyle name="cell" xfId="6"/>
    <cellStyle name="cell 10" xfId="115"/>
    <cellStyle name="cell 11" xfId="116"/>
    <cellStyle name="cell 12" xfId="117"/>
    <cellStyle name="cell 13" xfId="118"/>
    <cellStyle name="cell 2" xfId="60"/>
    <cellStyle name="cell 2 2" xfId="76"/>
    <cellStyle name="cell 2 2 2" xfId="39207"/>
    <cellStyle name="cell 2 3" xfId="119"/>
    <cellStyle name="cell 2 4" xfId="120"/>
    <cellStyle name="cell 2 5" xfId="39208"/>
    <cellStyle name="cell 2 6" xfId="39209"/>
    <cellStyle name="cell 3" xfId="77"/>
    <cellStyle name="cell 3 10" xfId="121"/>
    <cellStyle name="cell 3 11" xfId="122"/>
    <cellStyle name="cell 3 12" xfId="123"/>
    <cellStyle name="cell 3 2" xfId="78"/>
    <cellStyle name="cell 3 2 10" xfId="124"/>
    <cellStyle name="cell 3 2 11" xfId="125"/>
    <cellStyle name="cell 3 2 2" xfId="126"/>
    <cellStyle name="cell 3 2 2 2" xfId="127"/>
    <cellStyle name="cell 3 2 2 2 10" xfId="128"/>
    <cellStyle name="cell 3 2 2 2 2" xfId="129"/>
    <cellStyle name="cell 3 2 2 2 2 2" xfId="130"/>
    <cellStyle name="cell 3 2 2 2 2 2 2" xfId="131"/>
    <cellStyle name="cell 3 2 2 2 2 2 3" xfId="132"/>
    <cellStyle name="cell 3 2 2 2 2 3" xfId="133"/>
    <cellStyle name="cell 3 2 2 2 2 3 2" xfId="134"/>
    <cellStyle name="cell 3 2 2 2 2 4" xfId="135"/>
    <cellStyle name="cell 3 2 2 2 2 5" xfId="136"/>
    <cellStyle name="cell 3 2 2 2 2 6" xfId="137"/>
    <cellStyle name="cell 3 2 2 2 2 7" xfId="138"/>
    <cellStyle name="cell 3 2 2 2 3" xfId="139"/>
    <cellStyle name="cell 3 2 2 2 3 2" xfId="140"/>
    <cellStyle name="cell 3 2 2 2 3 2 2" xfId="141"/>
    <cellStyle name="cell 3 2 2 2 3 3" xfId="142"/>
    <cellStyle name="cell 3 2 2 2 3 3 2" xfId="143"/>
    <cellStyle name="cell 3 2 2 2 3 4" xfId="144"/>
    <cellStyle name="cell 3 2 2 2 3 5" xfId="145"/>
    <cellStyle name="cell 3 2 2 2 3 6" xfId="146"/>
    <cellStyle name="cell 3 2 2 2 3 7" xfId="147"/>
    <cellStyle name="cell 3 2 2 2 4" xfId="148"/>
    <cellStyle name="cell 3 2 2 2 4 2" xfId="149"/>
    <cellStyle name="cell 3 2 2 2 4 2 2" xfId="150"/>
    <cellStyle name="cell 3 2 2 2 4 3" xfId="151"/>
    <cellStyle name="cell 3 2 2 2 4 3 2" xfId="152"/>
    <cellStyle name="cell 3 2 2 2 4 4" xfId="153"/>
    <cellStyle name="cell 3 2 2 2 4 5" xfId="154"/>
    <cellStyle name="cell 3 2 2 2 4 6" xfId="155"/>
    <cellStyle name="cell 3 2 2 2 4 7" xfId="156"/>
    <cellStyle name="cell 3 2 2 2 5" xfId="157"/>
    <cellStyle name="cell 3 2 2 2 5 2" xfId="158"/>
    <cellStyle name="cell 3 2 2 2 5 2 2" xfId="159"/>
    <cellStyle name="cell 3 2 2 2 5 3" xfId="160"/>
    <cellStyle name="cell 3 2 2 2 5 3 2" xfId="161"/>
    <cellStyle name="cell 3 2 2 2 5 4" xfId="162"/>
    <cellStyle name="cell 3 2 2 2 5 5" xfId="163"/>
    <cellStyle name="cell 3 2 2 2 5 6" xfId="164"/>
    <cellStyle name="cell 3 2 2 2 5 7" xfId="165"/>
    <cellStyle name="cell 3 2 2 2 6" xfId="166"/>
    <cellStyle name="cell 3 2 2 2 6 2" xfId="167"/>
    <cellStyle name="cell 3 2 2 2 6 2 2" xfId="168"/>
    <cellStyle name="cell 3 2 2 2 6 3" xfId="169"/>
    <cellStyle name="cell 3 2 2 2 6 3 2" xfId="170"/>
    <cellStyle name="cell 3 2 2 2 6 4" xfId="171"/>
    <cellStyle name="cell 3 2 2 2 6 5" xfId="172"/>
    <cellStyle name="cell 3 2 2 2 6 6" xfId="173"/>
    <cellStyle name="cell 3 2 2 2 6 7" xfId="174"/>
    <cellStyle name="cell 3 2 2 2 7" xfId="175"/>
    <cellStyle name="cell 3 2 2 2 8" xfId="176"/>
    <cellStyle name="cell 3 2 2 2 9" xfId="177"/>
    <cellStyle name="cell 3 2 2 3" xfId="178"/>
    <cellStyle name="cell 3 2 2 4" xfId="179"/>
    <cellStyle name="cell 3 2 2 5" xfId="180"/>
    <cellStyle name="cell 3 2 2 6" xfId="181"/>
    <cellStyle name="cell 3 2 2_STUD aligned by INSTIT" xfId="182"/>
    <cellStyle name="cell 3 2 3" xfId="183"/>
    <cellStyle name="cell 3 2 3 2" xfId="184"/>
    <cellStyle name="cell 3 2 3 3" xfId="185"/>
    <cellStyle name="cell 3 2 3 4" xfId="186"/>
    <cellStyle name="cell 3 2 4" xfId="187"/>
    <cellStyle name="cell 3 2 4 2" xfId="188"/>
    <cellStyle name="cell 3 2 5" xfId="189"/>
    <cellStyle name="cell 3 2 6" xfId="190"/>
    <cellStyle name="cell 3 2 7" xfId="191"/>
    <cellStyle name="cell 3 2 8" xfId="192"/>
    <cellStyle name="cell 3 2 9" xfId="193"/>
    <cellStyle name="cell 3 2_STUD aligned by INSTIT" xfId="194"/>
    <cellStyle name="cell 3 3" xfId="195"/>
    <cellStyle name="cell 3 3 2" xfId="196"/>
    <cellStyle name="cell 3 3 2 2" xfId="197"/>
    <cellStyle name="cell 3 3 2 2 2" xfId="198"/>
    <cellStyle name="cell 3 3 2 2 3" xfId="199"/>
    <cellStyle name="cell 3 3 2 2 4" xfId="200"/>
    <cellStyle name="cell 3 3 2 2 5" xfId="201"/>
    <cellStyle name="cell 3 3 2 3" xfId="202"/>
    <cellStyle name="cell 3 3 2 4" xfId="203"/>
    <cellStyle name="cell 3 3 2 5" xfId="204"/>
    <cellStyle name="cell 3 3 2 6" xfId="205"/>
    <cellStyle name="cell 3 3 2_STUD aligned by INSTIT" xfId="206"/>
    <cellStyle name="cell 3 3 3" xfId="207"/>
    <cellStyle name="cell 3 3 3 2" xfId="208"/>
    <cellStyle name="cell 3 3 3 3" xfId="209"/>
    <cellStyle name="cell 3 3 3 4" xfId="210"/>
    <cellStyle name="cell 3 3 3 5" xfId="211"/>
    <cellStyle name="cell 3 3 4" xfId="212"/>
    <cellStyle name="cell 3 3 4 2" xfId="213"/>
    <cellStyle name="cell 3 3 5" xfId="214"/>
    <cellStyle name="cell 3 3 6" xfId="215"/>
    <cellStyle name="cell 3 3 7" xfId="216"/>
    <cellStyle name="cell 3 3 8" xfId="217"/>
    <cellStyle name="cell 3 3_STUD aligned by INSTIT" xfId="218"/>
    <cellStyle name="cell 3 4" xfId="219"/>
    <cellStyle name="cell 3 4 2" xfId="220"/>
    <cellStyle name="cell 3 4 2 2" xfId="221"/>
    <cellStyle name="cell 3 4 2 3" xfId="222"/>
    <cellStyle name="cell 3 4 2 4" xfId="223"/>
    <cellStyle name="cell 3 4 2 5" xfId="224"/>
    <cellStyle name="cell 3 4 3" xfId="225"/>
    <cellStyle name="cell 3 4 4" xfId="226"/>
    <cellStyle name="cell 3 4 5" xfId="227"/>
    <cellStyle name="cell 3 4 6" xfId="228"/>
    <cellStyle name="cell 3 4_STUD aligned by INSTIT" xfId="229"/>
    <cellStyle name="cell 3 5" xfId="230"/>
    <cellStyle name="cell 3 5 2" xfId="231"/>
    <cellStyle name="cell 3 5 3" xfId="232"/>
    <cellStyle name="cell 3 5 4" xfId="233"/>
    <cellStyle name="cell 3 6" xfId="234"/>
    <cellStyle name="cell 3 7" xfId="235"/>
    <cellStyle name="cell 3 8" xfId="236"/>
    <cellStyle name="cell 3 9" xfId="237"/>
    <cellStyle name="cell 3_STUD aligned by INSTIT" xfId="238"/>
    <cellStyle name="cell 4" xfId="79"/>
    <cellStyle name="cell 4 2" xfId="239"/>
    <cellStyle name="cell 4 2 2" xfId="240"/>
    <cellStyle name="cell 4 2 2 2" xfId="241"/>
    <cellStyle name="cell 4 2 2 3" xfId="242"/>
    <cellStyle name="cell 4 2 2 4" xfId="243"/>
    <cellStyle name="cell 4 2 2 5" xfId="244"/>
    <cellStyle name="cell 4 2 3" xfId="245"/>
    <cellStyle name="cell 4 2 4" xfId="246"/>
    <cellStyle name="cell 4 2 5" xfId="247"/>
    <cellStyle name="cell 4 2 6" xfId="248"/>
    <cellStyle name="cell 4 2_STUD aligned by INSTIT" xfId="249"/>
    <cellStyle name="cell 4 3" xfId="250"/>
    <cellStyle name="cell 4 3 2" xfId="251"/>
    <cellStyle name="cell 4 3 3" xfId="252"/>
    <cellStyle name="cell 4 3 4" xfId="253"/>
    <cellStyle name="cell 4 3 5" xfId="254"/>
    <cellStyle name="cell 4 4" xfId="255"/>
    <cellStyle name="cell 4 5" xfId="256"/>
    <cellStyle name="cell 4 6" xfId="257"/>
    <cellStyle name="cell 4 7" xfId="258"/>
    <cellStyle name="cell 4 8" xfId="259"/>
    <cellStyle name="cell 4 9" xfId="260"/>
    <cellStyle name="cell 4_STUD aligned by INSTIT" xfId="261"/>
    <cellStyle name="cell 5" xfId="110"/>
    <cellStyle name="cell 5 2" xfId="262"/>
    <cellStyle name="cell 5 2 10" xfId="263"/>
    <cellStyle name="cell 5 2 2" xfId="264"/>
    <cellStyle name="cell 5 2 2 2" xfId="265"/>
    <cellStyle name="cell 5 2 2 2 2" xfId="266"/>
    <cellStyle name="cell 5 2 2 3" xfId="267"/>
    <cellStyle name="cell 5 2 2 3 2" xfId="268"/>
    <cellStyle name="cell 5 2 2 4" xfId="269"/>
    <cellStyle name="cell 5 2 2 5" xfId="270"/>
    <cellStyle name="cell 5 2 2 6" xfId="271"/>
    <cellStyle name="cell 5 2 2 7" xfId="272"/>
    <cellStyle name="cell 5 2 3" xfId="273"/>
    <cellStyle name="cell 5 2 3 2" xfId="274"/>
    <cellStyle name="cell 5 2 3 2 2" xfId="275"/>
    <cellStyle name="cell 5 2 3 3" xfId="276"/>
    <cellStyle name="cell 5 2 3 3 2" xfId="277"/>
    <cellStyle name="cell 5 2 3 4" xfId="278"/>
    <cellStyle name="cell 5 2 3 5" xfId="279"/>
    <cellStyle name="cell 5 2 3 6" xfId="280"/>
    <cellStyle name="cell 5 2 3 7" xfId="281"/>
    <cellStyle name="cell 5 2 4" xfId="282"/>
    <cellStyle name="cell 5 2 4 2" xfId="283"/>
    <cellStyle name="cell 5 2 4 2 2" xfId="284"/>
    <cellStyle name="cell 5 2 4 3" xfId="285"/>
    <cellStyle name="cell 5 2 4 3 2" xfId="286"/>
    <cellStyle name="cell 5 2 4 4" xfId="287"/>
    <cellStyle name="cell 5 2 4 5" xfId="288"/>
    <cellStyle name="cell 5 2 4 6" xfId="289"/>
    <cellStyle name="cell 5 2 4 7" xfId="290"/>
    <cellStyle name="cell 5 2 5" xfId="291"/>
    <cellStyle name="cell 5 2 5 2" xfId="292"/>
    <cellStyle name="cell 5 2 5 2 2" xfId="293"/>
    <cellStyle name="cell 5 2 5 3" xfId="294"/>
    <cellStyle name="cell 5 2 5 3 2" xfId="295"/>
    <cellStyle name="cell 5 2 5 4" xfId="296"/>
    <cellStyle name="cell 5 2 5 5" xfId="297"/>
    <cellStyle name="cell 5 2 5 6" xfId="298"/>
    <cellStyle name="cell 5 2 5 7" xfId="299"/>
    <cellStyle name="cell 5 2 6" xfId="300"/>
    <cellStyle name="cell 5 2 6 2" xfId="301"/>
    <cellStyle name="cell 5 2 6 2 2" xfId="302"/>
    <cellStyle name="cell 5 2 6 3" xfId="303"/>
    <cellStyle name="cell 5 2 6 3 2" xfId="304"/>
    <cellStyle name="cell 5 2 6 4" xfId="305"/>
    <cellStyle name="cell 5 2 6 5" xfId="306"/>
    <cellStyle name="cell 5 2 6 6" xfId="307"/>
    <cellStyle name="cell 5 2 6 7" xfId="308"/>
    <cellStyle name="cell 5 2 7" xfId="309"/>
    <cellStyle name="cell 5 2 8" xfId="310"/>
    <cellStyle name="cell 5 2 9" xfId="311"/>
    <cellStyle name="cell 5 3" xfId="312"/>
    <cellStyle name="cell 5 4" xfId="313"/>
    <cellStyle name="cell 5 5" xfId="314"/>
    <cellStyle name="cell 5 6" xfId="315"/>
    <cellStyle name="cell 5_STUD aligned by INSTIT" xfId="316"/>
    <cellStyle name="cell 6" xfId="317"/>
    <cellStyle name="cell 6 10" xfId="318"/>
    <cellStyle name="cell 6 2" xfId="319"/>
    <cellStyle name="cell 6 2 2" xfId="320"/>
    <cellStyle name="cell 6 2 3" xfId="321"/>
    <cellStyle name="cell 6 2 4" xfId="322"/>
    <cellStyle name="cell 6 2 5" xfId="323"/>
    <cellStyle name="cell 6 2 6" xfId="324"/>
    <cellStyle name="cell 6 3" xfId="325"/>
    <cellStyle name="cell 6 3 2" xfId="326"/>
    <cellStyle name="cell 6 3 2 2" xfId="327"/>
    <cellStyle name="cell 6 3 3" xfId="328"/>
    <cellStyle name="cell 6 3 3 2" xfId="329"/>
    <cellStyle name="cell 6 3 4" xfId="330"/>
    <cellStyle name="cell 6 3 5" xfId="331"/>
    <cellStyle name="cell 6 3 6" xfId="332"/>
    <cellStyle name="cell 6 3 7" xfId="333"/>
    <cellStyle name="cell 6 4" xfId="334"/>
    <cellStyle name="cell 6 4 2" xfId="335"/>
    <cellStyle name="cell 6 4 2 2" xfId="336"/>
    <cellStyle name="cell 6 4 3" xfId="337"/>
    <cellStyle name="cell 6 4 3 2" xfId="338"/>
    <cellStyle name="cell 6 4 4" xfId="339"/>
    <cellStyle name="cell 6 4 5" xfId="340"/>
    <cellStyle name="cell 6 4 6" xfId="341"/>
    <cellStyle name="cell 6 4 7" xfId="342"/>
    <cellStyle name="cell 6 5" xfId="343"/>
    <cellStyle name="cell 6 5 2" xfId="344"/>
    <cellStyle name="cell 6 5 2 2" xfId="345"/>
    <cellStyle name="cell 6 5 3" xfId="346"/>
    <cellStyle name="cell 6 5 3 2" xfId="347"/>
    <cellStyle name="cell 6 5 4" xfId="348"/>
    <cellStyle name="cell 6 5 5" xfId="349"/>
    <cellStyle name="cell 6 5 6" xfId="350"/>
    <cellStyle name="cell 6 5 7" xfId="351"/>
    <cellStyle name="cell 6 6" xfId="352"/>
    <cellStyle name="cell 6 6 2" xfId="353"/>
    <cellStyle name="cell 6 6 2 2" xfId="354"/>
    <cellStyle name="cell 6 6 3" xfId="355"/>
    <cellStyle name="cell 6 6 3 2" xfId="356"/>
    <cellStyle name="cell 6 6 4" xfId="357"/>
    <cellStyle name="cell 6 6 5" xfId="358"/>
    <cellStyle name="cell 6 6 6" xfId="359"/>
    <cellStyle name="cell 6 6 7" xfId="360"/>
    <cellStyle name="cell 6 7" xfId="361"/>
    <cellStyle name="cell 6 8" xfId="362"/>
    <cellStyle name="cell 6 9" xfId="363"/>
    <cellStyle name="cell 7" xfId="364"/>
    <cellStyle name="cell 7 10" xfId="365"/>
    <cellStyle name="cell 7 11" xfId="366"/>
    <cellStyle name="cell 7 12" xfId="367"/>
    <cellStyle name="cell 7 2" xfId="368"/>
    <cellStyle name="cell 7 2 10" xfId="369"/>
    <cellStyle name="cell 7 2 11" xfId="370"/>
    <cellStyle name="cell 7 2 12" xfId="371"/>
    <cellStyle name="cell 7 2 2" xfId="372"/>
    <cellStyle name="cell 7 2 2 2" xfId="373"/>
    <cellStyle name="cell 7 2 2 2 2" xfId="374"/>
    <cellStyle name="cell 7 2 2 3" xfId="375"/>
    <cellStyle name="cell 7 2 2 3 2" xfId="376"/>
    <cellStyle name="cell 7 2 2 4" xfId="377"/>
    <cellStyle name="cell 7 2 2 5" xfId="378"/>
    <cellStyle name="cell 7 2 2 6" xfId="379"/>
    <cellStyle name="cell 7 2 2 7" xfId="380"/>
    <cellStyle name="cell 7 2 3" xfId="381"/>
    <cellStyle name="cell 7 2 3 2" xfId="382"/>
    <cellStyle name="cell 7 2 3 2 2" xfId="383"/>
    <cellStyle name="cell 7 2 3 3" xfId="384"/>
    <cellStyle name="cell 7 2 3 3 2" xfId="385"/>
    <cellStyle name="cell 7 2 3 4" xfId="386"/>
    <cellStyle name="cell 7 2 3 5" xfId="387"/>
    <cellStyle name="cell 7 2 3 6" xfId="388"/>
    <cellStyle name="cell 7 2 3 7" xfId="389"/>
    <cellStyle name="cell 7 2 4" xfId="390"/>
    <cellStyle name="cell 7 2 4 2" xfId="391"/>
    <cellStyle name="cell 7 2 4 2 2" xfId="392"/>
    <cellStyle name="cell 7 2 4 3" xfId="393"/>
    <cellStyle name="cell 7 2 4 3 2" xfId="394"/>
    <cellStyle name="cell 7 2 4 4" xfId="395"/>
    <cellStyle name="cell 7 2 4 5" xfId="396"/>
    <cellStyle name="cell 7 2 4 6" xfId="397"/>
    <cellStyle name="cell 7 2 4 7" xfId="398"/>
    <cellStyle name="cell 7 2 5" xfId="399"/>
    <cellStyle name="cell 7 2 5 2" xfId="400"/>
    <cellStyle name="cell 7 2 5 2 2" xfId="401"/>
    <cellStyle name="cell 7 2 5 3" xfId="402"/>
    <cellStyle name="cell 7 2 5 3 2" xfId="403"/>
    <cellStyle name="cell 7 2 5 4" xfId="404"/>
    <cellStyle name="cell 7 2 5 5" xfId="405"/>
    <cellStyle name="cell 7 2 5 6" xfId="406"/>
    <cellStyle name="cell 7 2 5 7" xfId="407"/>
    <cellStyle name="cell 7 2 6" xfId="408"/>
    <cellStyle name="cell 7 2 6 2" xfId="409"/>
    <cellStyle name="cell 7 2 6 2 2" xfId="410"/>
    <cellStyle name="cell 7 2 6 3" xfId="411"/>
    <cellStyle name="cell 7 2 6 3 2" xfId="412"/>
    <cellStyle name="cell 7 2 6 4" xfId="413"/>
    <cellStyle name="cell 7 2 6 5" xfId="414"/>
    <cellStyle name="cell 7 2 6 6" xfId="415"/>
    <cellStyle name="cell 7 2 6 7" xfId="416"/>
    <cellStyle name="cell 7 2 7" xfId="417"/>
    <cellStyle name="cell 7 2 7 2" xfId="418"/>
    <cellStyle name="cell 7 2 8" xfId="419"/>
    <cellStyle name="cell 7 2 8 2" xfId="420"/>
    <cellStyle name="cell 7 2 9" xfId="421"/>
    <cellStyle name="cell 7 3" xfId="422"/>
    <cellStyle name="cell 7 3 10" xfId="423"/>
    <cellStyle name="cell 7 3 2" xfId="424"/>
    <cellStyle name="cell 7 3 2 2" xfId="425"/>
    <cellStyle name="cell 7 3 2 2 2" xfId="426"/>
    <cellStyle name="cell 7 3 2 3" xfId="427"/>
    <cellStyle name="cell 7 3 2 3 2" xfId="428"/>
    <cellStyle name="cell 7 3 2 4" xfId="429"/>
    <cellStyle name="cell 7 3 2 5" xfId="430"/>
    <cellStyle name="cell 7 3 2 6" xfId="431"/>
    <cellStyle name="cell 7 3 2 7" xfId="432"/>
    <cellStyle name="cell 7 3 3" xfId="433"/>
    <cellStyle name="cell 7 3 3 2" xfId="434"/>
    <cellStyle name="cell 7 3 3 2 2" xfId="435"/>
    <cellStyle name="cell 7 3 3 3" xfId="436"/>
    <cellStyle name="cell 7 3 3 3 2" xfId="437"/>
    <cellStyle name="cell 7 3 3 4" xfId="438"/>
    <cellStyle name="cell 7 3 3 5" xfId="439"/>
    <cellStyle name="cell 7 3 3 6" xfId="440"/>
    <cellStyle name="cell 7 3 3 7" xfId="441"/>
    <cellStyle name="cell 7 3 4" xfId="442"/>
    <cellStyle name="cell 7 3 4 2" xfId="443"/>
    <cellStyle name="cell 7 3 4 2 2" xfId="444"/>
    <cellStyle name="cell 7 3 4 3" xfId="445"/>
    <cellStyle name="cell 7 3 4 3 2" xfId="446"/>
    <cellStyle name="cell 7 3 4 4" xfId="447"/>
    <cellStyle name="cell 7 3 4 5" xfId="448"/>
    <cellStyle name="cell 7 3 4 6" xfId="449"/>
    <cellStyle name="cell 7 3 4 7" xfId="450"/>
    <cellStyle name="cell 7 3 5" xfId="451"/>
    <cellStyle name="cell 7 3 5 2" xfId="452"/>
    <cellStyle name="cell 7 3 5 2 2" xfId="453"/>
    <cellStyle name="cell 7 3 5 3" xfId="454"/>
    <cellStyle name="cell 7 3 5 3 2" xfId="455"/>
    <cellStyle name="cell 7 3 5 4" xfId="456"/>
    <cellStyle name="cell 7 3 5 5" xfId="457"/>
    <cellStyle name="cell 7 3 5 6" xfId="458"/>
    <cellStyle name="cell 7 3 5 7" xfId="459"/>
    <cellStyle name="cell 7 3 6" xfId="460"/>
    <cellStyle name="cell 7 3 6 2" xfId="461"/>
    <cellStyle name="cell 7 3 6 2 2" xfId="462"/>
    <cellStyle name="cell 7 3 6 3" xfId="463"/>
    <cellStyle name="cell 7 3 6 3 2" xfId="464"/>
    <cellStyle name="cell 7 3 6 4" xfId="465"/>
    <cellStyle name="cell 7 3 6 5" xfId="466"/>
    <cellStyle name="cell 7 3 6 6" xfId="467"/>
    <cellStyle name="cell 7 3 6 7" xfId="468"/>
    <cellStyle name="cell 7 3 7" xfId="469"/>
    <cellStyle name="cell 7 3 8" xfId="470"/>
    <cellStyle name="cell 7 3 9" xfId="471"/>
    <cellStyle name="cell 7 4" xfId="472"/>
    <cellStyle name="cell 7 4 2" xfId="473"/>
    <cellStyle name="cell 7 4 2 2" xfId="474"/>
    <cellStyle name="cell 7 4 3" xfId="475"/>
    <cellStyle name="cell 7 4 3 2" xfId="476"/>
    <cellStyle name="cell 7 4 4" xfId="477"/>
    <cellStyle name="cell 7 4 5" xfId="478"/>
    <cellStyle name="cell 7 4 6" xfId="479"/>
    <cellStyle name="cell 7 4 7" xfId="480"/>
    <cellStyle name="cell 7 5" xfId="481"/>
    <cellStyle name="cell 7 5 2" xfId="482"/>
    <cellStyle name="cell 7 5 2 2" xfId="483"/>
    <cellStyle name="cell 7 5 3" xfId="484"/>
    <cellStyle name="cell 7 5 3 2" xfId="485"/>
    <cellStyle name="cell 7 5 4" xfId="486"/>
    <cellStyle name="cell 7 5 5" xfId="487"/>
    <cellStyle name="cell 7 5 6" xfId="488"/>
    <cellStyle name="cell 7 5 7" xfId="489"/>
    <cellStyle name="cell 7 6" xfId="490"/>
    <cellStyle name="cell 7 6 2" xfId="491"/>
    <cellStyle name="cell 7 6 2 2" xfId="492"/>
    <cellStyle name="cell 7 6 3" xfId="493"/>
    <cellStyle name="cell 7 6 3 2" xfId="494"/>
    <cellStyle name="cell 7 6 4" xfId="495"/>
    <cellStyle name="cell 7 6 5" xfId="496"/>
    <cellStyle name="cell 7 6 6" xfId="497"/>
    <cellStyle name="cell 7 6 7" xfId="498"/>
    <cellStyle name="cell 7 7" xfId="499"/>
    <cellStyle name="cell 7 7 2" xfId="500"/>
    <cellStyle name="cell 7 8" xfId="501"/>
    <cellStyle name="cell 7 9" xfId="502"/>
    <cellStyle name="cell 8" xfId="503"/>
    <cellStyle name="cell 9" xfId="504"/>
    <cellStyle name="cell_06entr" xfId="80"/>
    <cellStyle name="Col&amp;RowHeadings" xfId="21"/>
    <cellStyle name="ColCodes" xfId="22"/>
    <cellStyle name="ColTitles" xfId="23"/>
    <cellStyle name="ColTitles 2" xfId="505"/>
    <cellStyle name="column" xfId="24"/>
    <cellStyle name="Comma [0] 2" xfId="39210"/>
    <cellStyle name="Comma 2" xfId="39211"/>
    <cellStyle name="Comma 2 2" xfId="39212"/>
    <cellStyle name="DataEntryCells" xfId="25"/>
    <cellStyle name="DataEntryCells 10" xfId="506"/>
    <cellStyle name="DataEntryCells 10 2" xfId="507"/>
    <cellStyle name="DataEntryCells 11" xfId="508"/>
    <cellStyle name="DataEntryCells 12" xfId="509"/>
    <cellStyle name="DataEntryCells 13" xfId="510"/>
    <cellStyle name="DataEntryCells 14" xfId="511"/>
    <cellStyle name="DataEntryCells 15" xfId="512"/>
    <cellStyle name="DataEntryCells 2" xfId="81"/>
    <cellStyle name="DataEntryCells 2 2" xfId="82"/>
    <cellStyle name="DataEntryCells 2_08pers" xfId="83"/>
    <cellStyle name="DataEntryCells 3" xfId="513"/>
    <cellStyle name="DataEntryCells 3 2" xfId="514"/>
    <cellStyle name="DataEntryCells 3 2 2" xfId="515"/>
    <cellStyle name="DataEntryCells 3 2 3" xfId="516"/>
    <cellStyle name="DataEntryCells 3 2 4" xfId="517"/>
    <cellStyle name="DataEntryCells 3 2 5" xfId="518"/>
    <cellStyle name="DataEntryCells 3 3" xfId="519"/>
    <cellStyle name="DataEntryCells 3 4" xfId="520"/>
    <cellStyle name="DataEntryCells 3 5" xfId="521"/>
    <cellStyle name="DataEntryCells 3 6" xfId="522"/>
    <cellStyle name="DataEntryCells 3_STUD aligned by INSTIT" xfId="523"/>
    <cellStyle name="DataEntryCells 4" xfId="524"/>
    <cellStyle name="DataEntryCells 4 2" xfId="525"/>
    <cellStyle name="DataEntryCells 4 3" xfId="526"/>
    <cellStyle name="DataEntryCells 4 4" xfId="527"/>
    <cellStyle name="DataEntryCells 4 5" xfId="528"/>
    <cellStyle name="DataEntryCells 5" xfId="529"/>
    <cellStyle name="DataEntryCells 5 2" xfId="530"/>
    <cellStyle name="DataEntryCells 5 3" xfId="531"/>
    <cellStyle name="DataEntryCells 5 4" xfId="532"/>
    <cellStyle name="DataEntryCells 5 5" xfId="533"/>
    <cellStyle name="DataEntryCells 6" xfId="534"/>
    <cellStyle name="DataEntryCells 6 2" xfId="535"/>
    <cellStyle name="DataEntryCells 6 3" xfId="536"/>
    <cellStyle name="DataEntryCells 6 4" xfId="537"/>
    <cellStyle name="DataEntryCells 6 5" xfId="538"/>
    <cellStyle name="DataEntryCells 7" xfId="539"/>
    <cellStyle name="DataEntryCells 7 2" xfId="540"/>
    <cellStyle name="DataEntryCells 7 3" xfId="541"/>
    <cellStyle name="DataEntryCells 7 4" xfId="542"/>
    <cellStyle name="DataEntryCells 7 5" xfId="543"/>
    <cellStyle name="DataEntryCells 8" xfId="544"/>
    <cellStyle name="DataEntryCells 8 2" xfId="545"/>
    <cellStyle name="DataEntryCells 8 3" xfId="546"/>
    <cellStyle name="DataEntryCells 8 4" xfId="547"/>
    <cellStyle name="DataEntryCells 8 5" xfId="548"/>
    <cellStyle name="DataEntryCells 9" xfId="549"/>
    <cellStyle name="DataEntryCells 9 2" xfId="550"/>
    <cellStyle name="DataEntryCells_05entr" xfId="84"/>
    <cellStyle name="ErrRpt_DataEntryCells" xfId="26"/>
    <cellStyle name="ErrRpt-DataEntryCells" xfId="27"/>
    <cellStyle name="ErrRpt-DataEntryCells 10" xfId="551"/>
    <cellStyle name="ErrRpt-DataEntryCells 2" xfId="85"/>
    <cellStyle name="ErrRpt-DataEntryCells 2 2" xfId="552"/>
    <cellStyle name="ErrRpt-DataEntryCells 2 2 2" xfId="553"/>
    <cellStyle name="ErrRpt-DataEntryCells 2 2 2 2" xfId="554"/>
    <cellStyle name="ErrRpt-DataEntryCells 2 2 2 3" xfId="555"/>
    <cellStyle name="ErrRpt-DataEntryCells 2 2 2 4" xfId="556"/>
    <cellStyle name="ErrRpt-DataEntryCells 2 2 2 5" xfId="557"/>
    <cellStyle name="ErrRpt-DataEntryCells 2 2 3" xfId="558"/>
    <cellStyle name="ErrRpt-DataEntryCells 2 2 4" xfId="559"/>
    <cellStyle name="ErrRpt-DataEntryCells 2 2 5" xfId="560"/>
    <cellStyle name="ErrRpt-DataEntryCells 2 2 6" xfId="561"/>
    <cellStyle name="ErrRpt-DataEntryCells 2 2_STUD aligned by INSTIT" xfId="562"/>
    <cellStyle name="ErrRpt-DataEntryCells 2 3" xfId="563"/>
    <cellStyle name="ErrRpt-DataEntryCells 2 3 2" xfId="564"/>
    <cellStyle name="ErrRpt-DataEntryCells 2 3 3" xfId="565"/>
    <cellStyle name="ErrRpt-DataEntryCells 2 3 4" xfId="566"/>
    <cellStyle name="ErrRpt-DataEntryCells 2 3 5" xfId="567"/>
    <cellStyle name="ErrRpt-DataEntryCells 2 4" xfId="568"/>
    <cellStyle name="ErrRpt-DataEntryCells 2 5" xfId="569"/>
    <cellStyle name="ErrRpt-DataEntryCells 2 6" xfId="570"/>
    <cellStyle name="ErrRpt-DataEntryCells 2 7" xfId="571"/>
    <cellStyle name="ErrRpt-DataEntryCells 2 8" xfId="572"/>
    <cellStyle name="ErrRpt-DataEntryCells 2 9" xfId="573"/>
    <cellStyle name="ErrRpt-DataEntryCells 2_STUD aligned by INSTIT" xfId="574"/>
    <cellStyle name="ErrRpt-DataEntryCells 3" xfId="575"/>
    <cellStyle name="ErrRpt-DataEntryCells 3 2" xfId="576"/>
    <cellStyle name="ErrRpt-DataEntryCells 3 2 2" xfId="577"/>
    <cellStyle name="ErrRpt-DataEntryCells 3 2 3" xfId="578"/>
    <cellStyle name="ErrRpt-DataEntryCells 3 2 4" xfId="579"/>
    <cellStyle name="ErrRpt-DataEntryCells 3 2 5" xfId="580"/>
    <cellStyle name="ErrRpt-DataEntryCells 3 3" xfId="581"/>
    <cellStyle name="ErrRpt-DataEntryCells 3 4" xfId="582"/>
    <cellStyle name="ErrRpt-DataEntryCells 3 5" xfId="583"/>
    <cellStyle name="ErrRpt-DataEntryCells 3 6" xfId="584"/>
    <cellStyle name="ErrRpt-DataEntryCells 3_STUD aligned by INSTIT" xfId="585"/>
    <cellStyle name="ErrRpt-DataEntryCells 4" xfId="586"/>
    <cellStyle name="ErrRpt-DataEntryCells 4 2" xfId="587"/>
    <cellStyle name="ErrRpt-DataEntryCells 4 3" xfId="588"/>
    <cellStyle name="ErrRpt-DataEntryCells 4 4" xfId="589"/>
    <cellStyle name="ErrRpt-DataEntryCells 4 5" xfId="590"/>
    <cellStyle name="ErrRpt-DataEntryCells 5" xfId="591"/>
    <cellStyle name="ErrRpt-DataEntryCells 6" xfId="592"/>
    <cellStyle name="ErrRpt-DataEntryCells 7" xfId="593"/>
    <cellStyle name="ErrRpt-DataEntryCells 8" xfId="594"/>
    <cellStyle name="ErrRpt-DataEntryCells 9" xfId="595"/>
    <cellStyle name="ErrRpt-DataEntryCells_STUD aligned by INSTIT" xfId="596"/>
    <cellStyle name="ErrRpt-GreyBackground" xfId="28"/>
    <cellStyle name="ErrRpt-GreyBackground 2" xfId="597"/>
    <cellStyle name="formula" xfId="29"/>
    <cellStyle name="formula 10" xfId="598"/>
    <cellStyle name="formula 2" xfId="86"/>
    <cellStyle name="formula 2 2" xfId="599"/>
    <cellStyle name="formula 2 2 2" xfId="600"/>
    <cellStyle name="formula 2 2 2 2" xfId="601"/>
    <cellStyle name="formula 2 2 2 3" xfId="602"/>
    <cellStyle name="formula 2 2 2 4" xfId="603"/>
    <cellStyle name="formula 2 2 2 5" xfId="604"/>
    <cellStyle name="formula 2 2 3" xfId="605"/>
    <cellStyle name="formula 2 2 4" xfId="606"/>
    <cellStyle name="formula 2 2 5" xfId="607"/>
    <cellStyle name="formula 2 2 6" xfId="608"/>
    <cellStyle name="formula 2 2_STUD aligned by INSTIT" xfId="609"/>
    <cellStyle name="formula 2 3" xfId="610"/>
    <cellStyle name="formula 2 3 2" xfId="611"/>
    <cellStyle name="formula 2 3 3" xfId="612"/>
    <cellStyle name="formula 2 3 4" xfId="613"/>
    <cellStyle name="formula 2 3 5" xfId="614"/>
    <cellStyle name="formula 2 4" xfId="615"/>
    <cellStyle name="formula 2 5" xfId="616"/>
    <cellStyle name="formula 2 6" xfId="617"/>
    <cellStyle name="formula 2 7" xfId="618"/>
    <cellStyle name="formula 2 8" xfId="619"/>
    <cellStyle name="formula 2 9" xfId="620"/>
    <cellStyle name="formula 2_STUD aligned by INSTIT" xfId="621"/>
    <cellStyle name="formula 3" xfId="622"/>
    <cellStyle name="formula 3 2" xfId="623"/>
    <cellStyle name="formula 3 2 2" xfId="624"/>
    <cellStyle name="formula 3 2 3" xfId="625"/>
    <cellStyle name="formula 3 2 4" xfId="626"/>
    <cellStyle name="formula 3 2 5" xfId="627"/>
    <cellStyle name="formula 3 3" xfId="628"/>
    <cellStyle name="formula 3 4" xfId="629"/>
    <cellStyle name="formula 3 5" xfId="630"/>
    <cellStyle name="formula 3 6" xfId="631"/>
    <cellStyle name="formula 3_STUD aligned by INSTIT" xfId="632"/>
    <cellStyle name="formula 4" xfId="633"/>
    <cellStyle name="formula 4 2" xfId="634"/>
    <cellStyle name="formula 4 3" xfId="635"/>
    <cellStyle name="formula 4 4" xfId="636"/>
    <cellStyle name="formula 4 5" xfId="637"/>
    <cellStyle name="formula 5" xfId="638"/>
    <cellStyle name="formula 6" xfId="639"/>
    <cellStyle name="formula 7" xfId="640"/>
    <cellStyle name="formula 8" xfId="641"/>
    <cellStyle name="formula 9" xfId="642"/>
    <cellStyle name="formula_STUD aligned by INSTIT" xfId="643"/>
    <cellStyle name="gap" xfId="3"/>
    <cellStyle name="GreyBackground" xfId="13"/>
    <cellStyle name="GreyBackground 2" xfId="30"/>
    <cellStyle name="GreyBackground 2 2" xfId="87"/>
    <cellStyle name="GreyBackground 2_08pers" xfId="88"/>
    <cellStyle name="GreyBackground 3" xfId="644"/>
    <cellStyle name="GreyBackground 4" xfId="39213"/>
    <cellStyle name="GreyBackground_00enrl" xfId="89"/>
    <cellStyle name="Header1" xfId="39214"/>
    <cellStyle name="Header2" xfId="39215"/>
    <cellStyle name="Header2 2" xfId="39216"/>
    <cellStyle name="Heading 1 2" xfId="645"/>
    <cellStyle name="Heading 2 2" xfId="646"/>
    <cellStyle name="Hyperlink" xfId="109" builtinId="8"/>
    <cellStyle name="Hyperlink 2" xfId="61"/>
    <cellStyle name="Hyperlink 3" xfId="647"/>
    <cellStyle name="Hyperlink 3 2" xfId="648"/>
    <cellStyle name="Hyperlink 4" xfId="649"/>
    <cellStyle name="Hyperlink 5" xfId="650"/>
    <cellStyle name="ISC" xfId="31"/>
    <cellStyle name="ISC 2" xfId="90"/>
    <cellStyle name="isced" xfId="32"/>
    <cellStyle name="isced 10" xfId="651"/>
    <cellStyle name="isced 2" xfId="91"/>
    <cellStyle name="isced 2 2" xfId="652"/>
    <cellStyle name="isced 2 2 2" xfId="653"/>
    <cellStyle name="isced 2 2 2 2" xfId="654"/>
    <cellStyle name="isced 2 2 2 3" xfId="655"/>
    <cellStyle name="isced 2 2 2 4" xfId="656"/>
    <cellStyle name="isced 2 2 2 5" xfId="657"/>
    <cellStyle name="isced 2 2 3" xfId="658"/>
    <cellStyle name="isced 2 2 4" xfId="659"/>
    <cellStyle name="isced 2 2 5" xfId="660"/>
    <cellStyle name="isced 2 2 6" xfId="661"/>
    <cellStyle name="isced 2 2_STUD aligned by INSTIT" xfId="662"/>
    <cellStyle name="isced 2 3" xfId="663"/>
    <cellStyle name="isced 2 3 2" xfId="664"/>
    <cellStyle name="isced 2 3 3" xfId="665"/>
    <cellStyle name="isced 2 3 4" xfId="666"/>
    <cellStyle name="isced 2 3 5" xfId="667"/>
    <cellStyle name="isced 2 4" xfId="668"/>
    <cellStyle name="isced 2 5" xfId="669"/>
    <cellStyle name="isced 2 6" xfId="670"/>
    <cellStyle name="isced 2 7" xfId="671"/>
    <cellStyle name="isced 2 8" xfId="672"/>
    <cellStyle name="isced 2 9" xfId="673"/>
    <cellStyle name="isced 2_STUD aligned by INSTIT" xfId="674"/>
    <cellStyle name="isced 3" xfId="675"/>
    <cellStyle name="isced 3 2" xfId="676"/>
    <cellStyle name="isced 3 2 2" xfId="677"/>
    <cellStyle name="isced 3 2 3" xfId="678"/>
    <cellStyle name="isced 3 2 4" xfId="679"/>
    <cellStyle name="isced 3 2 5" xfId="680"/>
    <cellStyle name="isced 3 3" xfId="681"/>
    <cellStyle name="isced 3 4" xfId="682"/>
    <cellStyle name="isced 3 5" xfId="683"/>
    <cellStyle name="isced 3 6" xfId="684"/>
    <cellStyle name="isced 3_STUD aligned by INSTIT" xfId="685"/>
    <cellStyle name="isced 4" xfId="686"/>
    <cellStyle name="isced 4 2" xfId="687"/>
    <cellStyle name="isced 4 3" xfId="688"/>
    <cellStyle name="isced 4 4" xfId="689"/>
    <cellStyle name="isced 4 5" xfId="690"/>
    <cellStyle name="isced 5" xfId="691"/>
    <cellStyle name="isced 6" xfId="692"/>
    <cellStyle name="isced 7" xfId="693"/>
    <cellStyle name="isced 8" xfId="694"/>
    <cellStyle name="isced 9" xfId="695"/>
    <cellStyle name="ISCED Titles" xfId="33"/>
    <cellStyle name="isced_05enrl_REVISED_2" xfId="39217"/>
    <cellStyle name="level1a" xfId="34"/>
    <cellStyle name="level1a 10" xfId="696"/>
    <cellStyle name="level1a 10 2" xfId="697"/>
    <cellStyle name="level1a 10 2 2" xfId="698"/>
    <cellStyle name="level1a 10 2 2 2" xfId="699"/>
    <cellStyle name="level1a 10 2 3" xfId="700"/>
    <cellStyle name="level1a 10 2 3 2" xfId="701"/>
    <cellStyle name="level1a 10 2 3 2 2" xfId="702"/>
    <cellStyle name="level1a 10 2 4" xfId="703"/>
    <cellStyle name="level1a 10 3" xfId="704"/>
    <cellStyle name="level1a 10 3 2" xfId="705"/>
    <cellStyle name="level1a 10 3 2 2" xfId="706"/>
    <cellStyle name="level1a 10 3 3" xfId="707"/>
    <cellStyle name="level1a 10 3 3 2" xfId="708"/>
    <cellStyle name="level1a 10 3 3 2 2" xfId="709"/>
    <cellStyle name="level1a 10 3 4" xfId="710"/>
    <cellStyle name="level1a 10 3 4 2" xfId="711"/>
    <cellStyle name="level1a 10 4" xfId="712"/>
    <cellStyle name="level1a 10 5" xfId="713"/>
    <cellStyle name="level1a 10 5 2" xfId="714"/>
    <cellStyle name="level1a 10 6" xfId="715"/>
    <cellStyle name="level1a 10 6 2" xfId="716"/>
    <cellStyle name="level1a 10 6 2 2" xfId="717"/>
    <cellStyle name="level1a 10 7" xfId="718"/>
    <cellStyle name="level1a 10 7 2" xfId="719"/>
    <cellStyle name="level1a 11" xfId="720"/>
    <cellStyle name="level1a 11 2" xfId="721"/>
    <cellStyle name="level1a 11 2 2" xfId="722"/>
    <cellStyle name="level1a 11 2 2 2" xfId="723"/>
    <cellStyle name="level1a 11 2 3" xfId="724"/>
    <cellStyle name="level1a 11 2 3 2" xfId="725"/>
    <cellStyle name="level1a 11 2 3 2 2" xfId="726"/>
    <cellStyle name="level1a 11 2 4" xfId="727"/>
    <cellStyle name="level1a 11 3" xfId="728"/>
    <cellStyle name="level1a 11 3 2" xfId="729"/>
    <cellStyle name="level1a 11 3 2 2" xfId="730"/>
    <cellStyle name="level1a 11 3 3" xfId="731"/>
    <cellStyle name="level1a 11 3 3 2" xfId="732"/>
    <cellStyle name="level1a 11 3 3 2 2" xfId="733"/>
    <cellStyle name="level1a 11 3 4" xfId="734"/>
    <cellStyle name="level1a 11 4" xfId="735"/>
    <cellStyle name="level1a 11 4 2" xfId="736"/>
    <cellStyle name="level1a 11 5" xfId="737"/>
    <cellStyle name="level1a 11 5 2" xfId="738"/>
    <cellStyle name="level1a 11 5 2 2" xfId="739"/>
    <cellStyle name="level1a 11 6" xfId="740"/>
    <cellStyle name="level1a 11 6 2" xfId="741"/>
    <cellStyle name="level1a 12" xfId="742"/>
    <cellStyle name="level1a 12 2" xfId="743"/>
    <cellStyle name="level1a 12 2 2" xfId="744"/>
    <cellStyle name="level1a 12 3" xfId="745"/>
    <cellStyle name="level1a 12 3 2" xfId="746"/>
    <cellStyle name="level1a 12 3 2 2" xfId="747"/>
    <cellStyle name="level1a 12 4" xfId="748"/>
    <cellStyle name="level1a 13" xfId="749"/>
    <cellStyle name="level1a 14" xfId="750"/>
    <cellStyle name="level1a 14 2" xfId="751"/>
    <cellStyle name="level1a 15" xfId="752"/>
    <cellStyle name="level1a 16" xfId="753"/>
    <cellStyle name="level1a 17" xfId="754"/>
    <cellStyle name="level1a 2" xfId="92"/>
    <cellStyle name="level1a 2 10" xfId="755"/>
    <cellStyle name="level1a 2 10 2" xfId="756"/>
    <cellStyle name="level1a 2 10 2 2" xfId="757"/>
    <cellStyle name="level1a 2 10 2 2 2" xfId="758"/>
    <cellStyle name="level1a 2 10 2 3" xfId="759"/>
    <cellStyle name="level1a 2 10 2 3 2" xfId="760"/>
    <cellStyle name="level1a 2 10 2 3 2 2" xfId="761"/>
    <cellStyle name="level1a 2 10 2 4" xfId="762"/>
    <cellStyle name="level1a 2 10 3" xfId="763"/>
    <cellStyle name="level1a 2 10 3 2" xfId="764"/>
    <cellStyle name="level1a 2 10 3 2 2" xfId="765"/>
    <cellStyle name="level1a 2 10 3 3" xfId="766"/>
    <cellStyle name="level1a 2 10 3 3 2" xfId="767"/>
    <cellStyle name="level1a 2 10 3 3 2 2" xfId="768"/>
    <cellStyle name="level1a 2 10 3 4" xfId="769"/>
    <cellStyle name="level1a 2 10 3 4 2" xfId="770"/>
    <cellStyle name="level1a 2 10 4" xfId="771"/>
    <cellStyle name="level1a 2 10 5" xfId="772"/>
    <cellStyle name="level1a 2 10 5 2" xfId="773"/>
    <cellStyle name="level1a 2 10 6" xfId="774"/>
    <cellStyle name="level1a 2 10 6 2" xfId="775"/>
    <cellStyle name="level1a 2 10 6 2 2" xfId="776"/>
    <cellStyle name="level1a 2 10 7" xfId="777"/>
    <cellStyle name="level1a 2 10 7 2" xfId="778"/>
    <cellStyle name="level1a 2 11" xfId="779"/>
    <cellStyle name="level1a 2 11 2" xfId="780"/>
    <cellStyle name="level1a 2 11 2 2" xfId="781"/>
    <cellStyle name="level1a 2 11 2 2 2" xfId="782"/>
    <cellStyle name="level1a 2 11 2 3" xfId="783"/>
    <cellStyle name="level1a 2 11 2 3 2" xfId="784"/>
    <cellStyle name="level1a 2 11 2 3 2 2" xfId="785"/>
    <cellStyle name="level1a 2 11 2 4" xfId="786"/>
    <cellStyle name="level1a 2 11 3" xfId="787"/>
    <cellStyle name="level1a 2 11 3 2" xfId="788"/>
    <cellStyle name="level1a 2 11 3 2 2" xfId="789"/>
    <cellStyle name="level1a 2 11 3 3" xfId="790"/>
    <cellStyle name="level1a 2 11 3 3 2" xfId="791"/>
    <cellStyle name="level1a 2 11 3 3 2 2" xfId="792"/>
    <cellStyle name="level1a 2 11 3 4" xfId="793"/>
    <cellStyle name="level1a 2 11 4" xfId="794"/>
    <cellStyle name="level1a 2 11 4 2" xfId="795"/>
    <cellStyle name="level1a 2 11 5" xfId="796"/>
    <cellStyle name="level1a 2 11 5 2" xfId="797"/>
    <cellStyle name="level1a 2 11 5 2 2" xfId="798"/>
    <cellStyle name="level1a 2 11 6" xfId="799"/>
    <cellStyle name="level1a 2 11 6 2" xfId="800"/>
    <cellStyle name="level1a 2 12" xfId="801"/>
    <cellStyle name="level1a 2 12 2" xfId="802"/>
    <cellStyle name="level1a 2 12 2 2" xfId="803"/>
    <cellStyle name="level1a 2 12 3" xfId="804"/>
    <cellStyle name="level1a 2 12 3 2" xfId="805"/>
    <cellStyle name="level1a 2 12 3 2 2" xfId="806"/>
    <cellStyle name="level1a 2 12 4" xfId="807"/>
    <cellStyle name="level1a 2 13" xfId="808"/>
    <cellStyle name="level1a 2 14" xfId="809"/>
    <cellStyle name="level1a 2 14 2" xfId="810"/>
    <cellStyle name="level1a 2 15" xfId="811"/>
    <cellStyle name="level1a 2 16" xfId="812"/>
    <cellStyle name="level1a 2 17" xfId="813"/>
    <cellStyle name="level1a 2 18" xfId="814"/>
    <cellStyle name="level1a 2 2" xfId="815"/>
    <cellStyle name="level1a 2 2 10" xfId="816"/>
    <cellStyle name="level1a 2 2 10 2" xfId="817"/>
    <cellStyle name="level1a 2 2 10 2 2" xfId="818"/>
    <cellStyle name="level1a 2 2 10 2 2 2" xfId="819"/>
    <cellStyle name="level1a 2 2 10 2 3" xfId="820"/>
    <cellStyle name="level1a 2 2 10 2 3 2" xfId="821"/>
    <cellStyle name="level1a 2 2 10 2 3 2 2" xfId="822"/>
    <cellStyle name="level1a 2 2 10 2 4" xfId="823"/>
    <cellStyle name="level1a 2 2 10 3" xfId="824"/>
    <cellStyle name="level1a 2 2 10 3 2" xfId="825"/>
    <cellStyle name="level1a 2 2 10 3 2 2" xfId="826"/>
    <cellStyle name="level1a 2 2 10 3 3" xfId="827"/>
    <cellStyle name="level1a 2 2 10 3 3 2" xfId="828"/>
    <cellStyle name="level1a 2 2 10 3 3 2 2" xfId="829"/>
    <cellStyle name="level1a 2 2 10 3 4" xfId="830"/>
    <cellStyle name="level1a 2 2 10 4" xfId="831"/>
    <cellStyle name="level1a 2 2 10 4 2" xfId="832"/>
    <cellStyle name="level1a 2 2 10 5" xfId="833"/>
    <cellStyle name="level1a 2 2 10 5 2" xfId="834"/>
    <cellStyle name="level1a 2 2 10 5 2 2" xfId="835"/>
    <cellStyle name="level1a 2 2 10 6" xfId="836"/>
    <cellStyle name="level1a 2 2 10 6 2" xfId="837"/>
    <cellStyle name="level1a 2 2 11" xfId="838"/>
    <cellStyle name="level1a 2 2 11 2" xfId="839"/>
    <cellStyle name="level1a 2 2 11 2 2" xfId="840"/>
    <cellStyle name="level1a 2 2 11 3" xfId="841"/>
    <cellStyle name="level1a 2 2 11 3 2" xfId="842"/>
    <cellStyle name="level1a 2 2 11 3 2 2" xfId="843"/>
    <cellStyle name="level1a 2 2 11 4" xfId="844"/>
    <cellStyle name="level1a 2 2 12" xfId="845"/>
    <cellStyle name="level1a 2 2 12 2" xfId="846"/>
    <cellStyle name="level1a 2 2 2" xfId="847"/>
    <cellStyle name="level1a 2 2 2 10" xfId="848"/>
    <cellStyle name="level1a 2 2 2 10 2" xfId="849"/>
    <cellStyle name="level1a 2 2 2 2" xfId="850"/>
    <cellStyle name="level1a 2 2 2 2 2" xfId="851"/>
    <cellStyle name="level1a 2 2 2 2 2 2" xfId="852"/>
    <cellStyle name="level1a 2 2 2 2 2 2 2" xfId="853"/>
    <cellStyle name="level1a 2 2 2 2 2 2 2 2" xfId="854"/>
    <cellStyle name="level1a 2 2 2 2 2 2 3" xfId="855"/>
    <cellStyle name="level1a 2 2 2 2 2 2 3 2" xfId="856"/>
    <cellStyle name="level1a 2 2 2 2 2 2 3 2 2" xfId="857"/>
    <cellStyle name="level1a 2 2 2 2 2 2 4" xfId="858"/>
    <cellStyle name="level1a 2 2 2 2 2 3" xfId="859"/>
    <cellStyle name="level1a 2 2 2 2 2 3 2" xfId="860"/>
    <cellStyle name="level1a 2 2 2 2 2 3 2 2" xfId="861"/>
    <cellStyle name="level1a 2 2 2 2 2 3 3" xfId="862"/>
    <cellStyle name="level1a 2 2 2 2 2 3 3 2" xfId="863"/>
    <cellStyle name="level1a 2 2 2 2 2 3 3 2 2" xfId="864"/>
    <cellStyle name="level1a 2 2 2 2 2 3 4" xfId="865"/>
    <cellStyle name="level1a 2 2 2 2 2 3 4 2" xfId="866"/>
    <cellStyle name="level1a 2 2 2 2 2 4" xfId="867"/>
    <cellStyle name="level1a 2 2 2 2 2 5" xfId="868"/>
    <cellStyle name="level1a 2 2 2 2 2 5 2" xfId="869"/>
    <cellStyle name="level1a 2 2 2 2 2 6" xfId="870"/>
    <cellStyle name="level1a 2 2 2 2 2 6 2" xfId="871"/>
    <cellStyle name="level1a 2 2 2 2 3" xfId="872"/>
    <cellStyle name="level1a 2 2 2 2 3 2" xfId="873"/>
    <cellStyle name="level1a 2 2 2 2 3 2 2" xfId="874"/>
    <cellStyle name="level1a 2 2 2 2 3 2 2 2" xfId="875"/>
    <cellStyle name="level1a 2 2 2 2 3 2 3" xfId="876"/>
    <cellStyle name="level1a 2 2 2 2 3 2 3 2" xfId="877"/>
    <cellStyle name="level1a 2 2 2 2 3 2 3 2 2" xfId="878"/>
    <cellStyle name="level1a 2 2 2 2 3 2 4" xfId="879"/>
    <cellStyle name="level1a 2 2 2 2 3 3" xfId="880"/>
    <cellStyle name="level1a 2 2 2 2 3 3 2" xfId="881"/>
    <cellStyle name="level1a 2 2 2 2 3 3 2 2" xfId="882"/>
    <cellStyle name="level1a 2 2 2 2 3 3 3" xfId="883"/>
    <cellStyle name="level1a 2 2 2 2 3 3 3 2" xfId="884"/>
    <cellStyle name="level1a 2 2 2 2 3 3 3 2 2" xfId="885"/>
    <cellStyle name="level1a 2 2 2 2 3 3 4" xfId="886"/>
    <cellStyle name="level1a 2 2 2 2 3 3 4 2" xfId="887"/>
    <cellStyle name="level1a 2 2 2 2 3 4" xfId="888"/>
    <cellStyle name="level1a 2 2 2 2 3 5" xfId="889"/>
    <cellStyle name="level1a 2 2 2 2 3 5 2" xfId="890"/>
    <cellStyle name="level1a 2 2 2 2 3 5 2 2" xfId="891"/>
    <cellStyle name="level1a 2 2 2 2 3 6" xfId="892"/>
    <cellStyle name="level1a 2 2 2 2 3 6 2" xfId="893"/>
    <cellStyle name="level1a 2 2 2 2 4" xfId="894"/>
    <cellStyle name="level1a 2 2 2 2 4 2" xfId="895"/>
    <cellStyle name="level1a 2 2 2 2 4 2 2" xfId="896"/>
    <cellStyle name="level1a 2 2 2 2 4 2 2 2" xfId="897"/>
    <cellStyle name="level1a 2 2 2 2 4 2 3" xfId="898"/>
    <cellStyle name="level1a 2 2 2 2 4 2 3 2" xfId="899"/>
    <cellStyle name="level1a 2 2 2 2 4 2 3 2 2" xfId="900"/>
    <cellStyle name="level1a 2 2 2 2 4 2 4" xfId="901"/>
    <cellStyle name="level1a 2 2 2 2 4 3" xfId="902"/>
    <cellStyle name="level1a 2 2 2 2 4 3 2" xfId="903"/>
    <cellStyle name="level1a 2 2 2 2 4 3 2 2" xfId="904"/>
    <cellStyle name="level1a 2 2 2 2 4 3 3" xfId="905"/>
    <cellStyle name="level1a 2 2 2 2 4 3 3 2" xfId="906"/>
    <cellStyle name="level1a 2 2 2 2 4 3 3 2 2" xfId="907"/>
    <cellStyle name="level1a 2 2 2 2 4 3 4" xfId="908"/>
    <cellStyle name="level1a 2 2 2 2 4 3 4 2" xfId="909"/>
    <cellStyle name="level1a 2 2 2 2 4 4" xfId="910"/>
    <cellStyle name="level1a 2 2 2 2 4 5" xfId="911"/>
    <cellStyle name="level1a 2 2 2 2 4 5 2" xfId="912"/>
    <cellStyle name="level1a 2 2 2 2 4 6" xfId="913"/>
    <cellStyle name="level1a 2 2 2 2 4 6 2" xfId="914"/>
    <cellStyle name="level1a 2 2 2 2 4 6 2 2" xfId="915"/>
    <cellStyle name="level1a 2 2 2 2 4 7" xfId="916"/>
    <cellStyle name="level1a 2 2 2 2 4 7 2" xfId="917"/>
    <cellStyle name="level1a 2 2 2 2 5" xfId="918"/>
    <cellStyle name="level1a 2 2 2 2 5 2" xfId="919"/>
    <cellStyle name="level1a 2 2 2 2 5 2 2" xfId="920"/>
    <cellStyle name="level1a 2 2 2 2 5 2 2 2" xfId="921"/>
    <cellStyle name="level1a 2 2 2 2 5 2 3" xfId="922"/>
    <cellStyle name="level1a 2 2 2 2 5 2 3 2" xfId="923"/>
    <cellStyle name="level1a 2 2 2 2 5 2 3 2 2" xfId="924"/>
    <cellStyle name="level1a 2 2 2 2 5 2 4" xfId="925"/>
    <cellStyle name="level1a 2 2 2 2 5 3" xfId="926"/>
    <cellStyle name="level1a 2 2 2 2 5 3 2" xfId="927"/>
    <cellStyle name="level1a 2 2 2 2 5 3 2 2" xfId="928"/>
    <cellStyle name="level1a 2 2 2 2 5 3 3" xfId="929"/>
    <cellStyle name="level1a 2 2 2 2 5 3 3 2" xfId="930"/>
    <cellStyle name="level1a 2 2 2 2 5 3 3 2 2" xfId="931"/>
    <cellStyle name="level1a 2 2 2 2 5 3 4" xfId="932"/>
    <cellStyle name="level1a 2 2 2 2 5 4" xfId="933"/>
    <cellStyle name="level1a 2 2 2 2 5 4 2" xfId="934"/>
    <cellStyle name="level1a 2 2 2 2 5 5" xfId="935"/>
    <cellStyle name="level1a 2 2 2 2 5 5 2" xfId="936"/>
    <cellStyle name="level1a 2 2 2 2 5 5 2 2" xfId="937"/>
    <cellStyle name="level1a 2 2 2 2 5 6" xfId="938"/>
    <cellStyle name="level1a 2 2 2 2 5 6 2" xfId="939"/>
    <cellStyle name="level1a 2 2 2 2 6" xfId="940"/>
    <cellStyle name="level1a 2 2 2 2 6 2" xfId="941"/>
    <cellStyle name="level1a 2 2 2 2 6 2 2" xfId="942"/>
    <cellStyle name="level1a 2 2 2 2 6 2 2 2" xfId="943"/>
    <cellStyle name="level1a 2 2 2 2 6 2 3" xfId="944"/>
    <cellStyle name="level1a 2 2 2 2 6 2 3 2" xfId="945"/>
    <cellStyle name="level1a 2 2 2 2 6 2 3 2 2" xfId="946"/>
    <cellStyle name="level1a 2 2 2 2 6 2 4" xfId="947"/>
    <cellStyle name="level1a 2 2 2 2 6 3" xfId="948"/>
    <cellStyle name="level1a 2 2 2 2 6 3 2" xfId="949"/>
    <cellStyle name="level1a 2 2 2 2 6 3 2 2" xfId="950"/>
    <cellStyle name="level1a 2 2 2 2 6 3 3" xfId="951"/>
    <cellStyle name="level1a 2 2 2 2 6 3 3 2" xfId="952"/>
    <cellStyle name="level1a 2 2 2 2 6 3 3 2 2" xfId="953"/>
    <cellStyle name="level1a 2 2 2 2 6 3 4" xfId="954"/>
    <cellStyle name="level1a 2 2 2 2 6 4" xfId="955"/>
    <cellStyle name="level1a 2 2 2 2 6 4 2" xfId="956"/>
    <cellStyle name="level1a 2 2 2 2 6 5" xfId="957"/>
    <cellStyle name="level1a 2 2 2 2 6 5 2" xfId="958"/>
    <cellStyle name="level1a 2 2 2 2 6 5 2 2" xfId="959"/>
    <cellStyle name="level1a 2 2 2 2 6 6" xfId="960"/>
    <cellStyle name="level1a 2 2 2 2 6 6 2" xfId="961"/>
    <cellStyle name="level1a 2 2 2 2 7" xfId="962"/>
    <cellStyle name="level1a 2 2 2 2 7 2" xfId="963"/>
    <cellStyle name="level1a 2 2 2 2 7 2 2" xfId="964"/>
    <cellStyle name="level1a 2 2 2 2 7 3" xfId="965"/>
    <cellStyle name="level1a 2 2 2 2 7 3 2" xfId="966"/>
    <cellStyle name="level1a 2 2 2 2 7 3 2 2" xfId="967"/>
    <cellStyle name="level1a 2 2 2 2 7 4" xfId="968"/>
    <cellStyle name="level1a 2 2 2 2 8" xfId="969"/>
    <cellStyle name="level1a 2 2 2 2 8 2" xfId="970"/>
    <cellStyle name="level1a 2 2 2 2_STUD aligned by INSTIT" xfId="971"/>
    <cellStyle name="level1a 2 2 2 3" xfId="972"/>
    <cellStyle name="level1a 2 2 2 3 2" xfId="973"/>
    <cellStyle name="level1a 2 2 2 3 2 2" xfId="974"/>
    <cellStyle name="level1a 2 2 2 3 2 2 2" xfId="975"/>
    <cellStyle name="level1a 2 2 2 3 2 2 2 2" xfId="976"/>
    <cellStyle name="level1a 2 2 2 3 2 2 3" xfId="977"/>
    <cellStyle name="level1a 2 2 2 3 2 2 3 2" xfId="978"/>
    <cellStyle name="level1a 2 2 2 3 2 2 3 2 2" xfId="979"/>
    <cellStyle name="level1a 2 2 2 3 2 2 4" xfId="980"/>
    <cellStyle name="level1a 2 2 2 3 2 3" xfId="981"/>
    <cellStyle name="level1a 2 2 2 3 2 3 2" xfId="982"/>
    <cellStyle name="level1a 2 2 2 3 2 3 2 2" xfId="983"/>
    <cellStyle name="level1a 2 2 2 3 2 3 3" xfId="984"/>
    <cellStyle name="level1a 2 2 2 3 2 3 3 2" xfId="985"/>
    <cellStyle name="level1a 2 2 2 3 2 3 3 2 2" xfId="986"/>
    <cellStyle name="level1a 2 2 2 3 2 3 4" xfId="987"/>
    <cellStyle name="level1a 2 2 2 3 2 3 4 2" xfId="988"/>
    <cellStyle name="level1a 2 2 2 3 2 4" xfId="989"/>
    <cellStyle name="level1a 2 2 2 3 2 5" xfId="990"/>
    <cellStyle name="level1a 2 2 2 3 2 5 2" xfId="991"/>
    <cellStyle name="level1a 2 2 2 3 2 5 2 2" xfId="992"/>
    <cellStyle name="level1a 2 2 2 3 2 6" xfId="993"/>
    <cellStyle name="level1a 2 2 2 3 2 6 2" xfId="994"/>
    <cellStyle name="level1a 2 2 2 3 3" xfId="995"/>
    <cellStyle name="level1a 2 2 2 3 3 2" xfId="996"/>
    <cellStyle name="level1a 2 2 2 3 3 2 2" xfId="997"/>
    <cellStyle name="level1a 2 2 2 3 3 2 2 2" xfId="998"/>
    <cellStyle name="level1a 2 2 2 3 3 2 3" xfId="999"/>
    <cellStyle name="level1a 2 2 2 3 3 2 3 2" xfId="1000"/>
    <cellStyle name="level1a 2 2 2 3 3 2 3 2 2" xfId="1001"/>
    <cellStyle name="level1a 2 2 2 3 3 2 4" xfId="1002"/>
    <cellStyle name="level1a 2 2 2 3 3 3" xfId="1003"/>
    <cellStyle name="level1a 2 2 2 3 3 3 2" xfId="1004"/>
    <cellStyle name="level1a 2 2 2 3 3 3 2 2" xfId="1005"/>
    <cellStyle name="level1a 2 2 2 3 3 3 3" xfId="1006"/>
    <cellStyle name="level1a 2 2 2 3 3 3 3 2" xfId="1007"/>
    <cellStyle name="level1a 2 2 2 3 3 3 3 2 2" xfId="1008"/>
    <cellStyle name="level1a 2 2 2 3 3 3 4" xfId="1009"/>
    <cellStyle name="level1a 2 2 2 3 3 4" xfId="1010"/>
    <cellStyle name="level1a 2 2 2 3 3 4 2" xfId="1011"/>
    <cellStyle name="level1a 2 2 2 3 3 5" xfId="1012"/>
    <cellStyle name="level1a 2 2 2 3 3 5 2" xfId="1013"/>
    <cellStyle name="level1a 2 2 2 3 4" xfId="1014"/>
    <cellStyle name="level1a 2 2 2 3 4 2" xfId="1015"/>
    <cellStyle name="level1a 2 2 2 3 4 2 2" xfId="1016"/>
    <cellStyle name="level1a 2 2 2 3 4 2 2 2" xfId="1017"/>
    <cellStyle name="level1a 2 2 2 3 4 2 3" xfId="1018"/>
    <cellStyle name="level1a 2 2 2 3 4 2 3 2" xfId="1019"/>
    <cellStyle name="level1a 2 2 2 3 4 2 3 2 2" xfId="1020"/>
    <cellStyle name="level1a 2 2 2 3 4 2 4" xfId="1021"/>
    <cellStyle name="level1a 2 2 2 3 4 3" xfId="1022"/>
    <cellStyle name="level1a 2 2 2 3 4 3 2" xfId="1023"/>
    <cellStyle name="level1a 2 2 2 3 4 3 2 2" xfId="1024"/>
    <cellStyle name="level1a 2 2 2 3 4 3 3" xfId="1025"/>
    <cellStyle name="level1a 2 2 2 3 4 3 3 2" xfId="1026"/>
    <cellStyle name="level1a 2 2 2 3 4 3 3 2 2" xfId="1027"/>
    <cellStyle name="level1a 2 2 2 3 4 3 4" xfId="1028"/>
    <cellStyle name="level1a 2 2 2 3 4 4" xfId="1029"/>
    <cellStyle name="level1a 2 2 2 3 4 4 2" xfId="1030"/>
    <cellStyle name="level1a 2 2 2 3 4 5" xfId="1031"/>
    <cellStyle name="level1a 2 2 2 3 4 5 2" xfId="1032"/>
    <cellStyle name="level1a 2 2 2 3 4 5 2 2" xfId="1033"/>
    <cellStyle name="level1a 2 2 2 3 4 6" xfId="1034"/>
    <cellStyle name="level1a 2 2 2 3 4 6 2" xfId="1035"/>
    <cellStyle name="level1a 2 2 2 3 5" xfId="1036"/>
    <cellStyle name="level1a 2 2 2 3 5 2" xfId="1037"/>
    <cellStyle name="level1a 2 2 2 3 5 2 2" xfId="1038"/>
    <cellStyle name="level1a 2 2 2 3 5 2 2 2" xfId="1039"/>
    <cellStyle name="level1a 2 2 2 3 5 2 3" xfId="1040"/>
    <cellStyle name="level1a 2 2 2 3 5 2 3 2" xfId="1041"/>
    <cellStyle name="level1a 2 2 2 3 5 2 3 2 2" xfId="1042"/>
    <cellStyle name="level1a 2 2 2 3 5 2 4" xfId="1043"/>
    <cellStyle name="level1a 2 2 2 3 5 3" xfId="1044"/>
    <cellStyle name="level1a 2 2 2 3 5 3 2" xfId="1045"/>
    <cellStyle name="level1a 2 2 2 3 5 3 2 2" xfId="1046"/>
    <cellStyle name="level1a 2 2 2 3 5 3 3" xfId="1047"/>
    <cellStyle name="level1a 2 2 2 3 5 3 3 2" xfId="1048"/>
    <cellStyle name="level1a 2 2 2 3 5 3 3 2 2" xfId="1049"/>
    <cellStyle name="level1a 2 2 2 3 5 3 4" xfId="1050"/>
    <cellStyle name="level1a 2 2 2 3 5 4" xfId="1051"/>
    <cellStyle name="level1a 2 2 2 3 5 4 2" xfId="1052"/>
    <cellStyle name="level1a 2 2 2 3 5 5" xfId="1053"/>
    <cellStyle name="level1a 2 2 2 3 5 5 2" xfId="1054"/>
    <cellStyle name="level1a 2 2 2 3 5 5 2 2" xfId="1055"/>
    <cellStyle name="level1a 2 2 2 3 5 6" xfId="1056"/>
    <cellStyle name="level1a 2 2 2 3 5 6 2" xfId="1057"/>
    <cellStyle name="level1a 2 2 2 3 6" xfId="1058"/>
    <cellStyle name="level1a 2 2 2 3 6 2" xfId="1059"/>
    <cellStyle name="level1a 2 2 2 3 6 2 2" xfId="1060"/>
    <cellStyle name="level1a 2 2 2 3 6 2 2 2" xfId="1061"/>
    <cellStyle name="level1a 2 2 2 3 6 2 3" xfId="1062"/>
    <cellStyle name="level1a 2 2 2 3 6 2 3 2" xfId="1063"/>
    <cellStyle name="level1a 2 2 2 3 6 2 3 2 2" xfId="1064"/>
    <cellStyle name="level1a 2 2 2 3 6 2 4" xfId="1065"/>
    <cellStyle name="level1a 2 2 2 3 6 3" xfId="1066"/>
    <cellStyle name="level1a 2 2 2 3 6 3 2" xfId="1067"/>
    <cellStyle name="level1a 2 2 2 3 6 3 2 2" xfId="1068"/>
    <cellStyle name="level1a 2 2 2 3 6 3 3" xfId="1069"/>
    <cellStyle name="level1a 2 2 2 3 6 3 3 2" xfId="1070"/>
    <cellStyle name="level1a 2 2 2 3 6 3 3 2 2" xfId="1071"/>
    <cellStyle name="level1a 2 2 2 3 6 3 4" xfId="1072"/>
    <cellStyle name="level1a 2 2 2 3 6 4" xfId="1073"/>
    <cellStyle name="level1a 2 2 2 3 6 4 2" xfId="1074"/>
    <cellStyle name="level1a 2 2 2 3 6 5" xfId="1075"/>
    <cellStyle name="level1a 2 2 2 3 6 5 2" xfId="1076"/>
    <cellStyle name="level1a 2 2 2 3 6 5 2 2" xfId="1077"/>
    <cellStyle name="level1a 2 2 2 3 6 6" xfId="1078"/>
    <cellStyle name="level1a 2 2 2 3 6 6 2" xfId="1079"/>
    <cellStyle name="level1a 2 2 2 3 7" xfId="1080"/>
    <cellStyle name="level1a 2 2 2 3 7 2" xfId="1081"/>
    <cellStyle name="level1a 2 2 2 3 7 2 2" xfId="1082"/>
    <cellStyle name="level1a 2 2 2 3 7 3" xfId="1083"/>
    <cellStyle name="level1a 2 2 2 3 7 3 2" xfId="1084"/>
    <cellStyle name="level1a 2 2 2 3 7 3 2 2" xfId="1085"/>
    <cellStyle name="level1a 2 2 2 3 7 4" xfId="1086"/>
    <cellStyle name="level1a 2 2 2 3 8" xfId="1087"/>
    <cellStyle name="level1a 2 2 2 3 8 2" xfId="1088"/>
    <cellStyle name="level1a 2 2 2 3 8 2 2" xfId="1089"/>
    <cellStyle name="level1a 2 2 2 3 8 3" xfId="1090"/>
    <cellStyle name="level1a 2 2 2 3 8 3 2" xfId="1091"/>
    <cellStyle name="level1a 2 2 2 3 8 3 2 2" xfId="1092"/>
    <cellStyle name="level1a 2 2 2 3 8 4" xfId="1093"/>
    <cellStyle name="level1a 2 2 2 3 9" xfId="1094"/>
    <cellStyle name="level1a 2 2 2 3 9 2" xfId="1095"/>
    <cellStyle name="level1a 2 2 2 3_STUD aligned by INSTIT" xfId="1096"/>
    <cellStyle name="level1a 2 2 2 4" xfId="1097"/>
    <cellStyle name="level1a 2 2 2 4 2" xfId="1098"/>
    <cellStyle name="level1a 2 2 2 4 2 2" xfId="1099"/>
    <cellStyle name="level1a 2 2 2 4 2 2 2" xfId="1100"/>
    <cellStyle name="level1a 2 2 2 4 2 3" xfId="1101"/>
    <cellStyle name="level1a 2 2 2 4 2 3 2" xfId="1102"/>
    <cellStyle name="level1a 2 2 2 4 2 3 2 2" xfId="1103"/>
    <cellStyle name="level1a 2 2 2 4 2 4" xfId="1104"/>
    <cellStyle name="level1a 2 2 2 4 3" xfId="1105"/>
    <cellStyle name="level1a 2 2 2 4 3 2" xfId="1106"/>
    <cellStyle name="level1a 2 2 2 4 3 2 2" xfId="1107"/>
    <cellStyle name="level1a 2 2 2 4 3 3" xfId="1108"/>
    <cellStyle name="level1a 2 2 2 4 3 3 2" xfId="1109"/>
    <cellStyle name="level1a 2 2 2 4 3 3 2 2" xfId="1110"/>
    <cellStyle name="level1a 2 2 2 4 3 4" xfId="1111"/>
    <cellStyle name="level1a 2 2 2 4 3 4 2" xfId="1112"/>
    <cellStyle name="level1a 2 2 2 4 4" xfId="1113"/>
    <cellStyle name="level1a 2 2 2 4 5" xfId="1114"/>
    <cellStyle name="level1a 2 2 2 4 5 2" xfId="1115"/>
    <cellStyle name="level1a 2 2 2 4 6" xfId="1116"/>
    <cellStyle name="level1a 2 2 2 4 6 2" xfId="1117"/>
    <cellStyle name="level1a 2 2 2 5" xfId="1118"/>
    <cellStyle name="level1a 2 2 2 5 2" xfId="1119"/>
    <cellStyle name="level1a 2 2 2 5 2 2" xfId="1120"/>
    <cellStyle name="level1a 2 2 2 5 2 2 2" xfId="1121"/>
    <cellStyle name="level1a 2 2 2 5 2 3" xfId="1122"/>
    <cellStyle name="level1a 2 2 2 5 2 3 2" xfId="1123"/>
    <cellStyle name="level1a 2 2 2 5 2 3 2 2" xfId="1124"/>
    <cellStyle name="level1a 2 2 2 5 2 4" xfId="1125"/>
    <cellStyle name="level1a 2 2 2 5 3" xfId="1126"/>
    <cellStyle name="level1a 2 2 2 5 3 2" xfId="1127"/>
    <cellStyle name="level1a 2 2 2 5 3 2 2" xfId="1128"/>
    <cellStyle name="level1a 2 2 2 5 3 3" xfId="1129"/>
    <cellStyle name="level1a 2 2 2 5 3 3 2" xfId="1130"/>
    <cellStyle name="level1a 2 2 2 5 3 3 2 2" xfId="1131"/>
    <cellStyle name="level1a 2 2 2 5 3 4" xfId="1132"/>
    <cellStyle name="level1a 2 2 2 5 3 4 2" xfId="1133"/>
    <cellStyle name="level1a 2 2 2 5 4" xfId="1134"/>
    <cellStyle name="level1a 2 2 2 5 5" xfId="1135"/>
    <cellStyle name="level1a 2 2 2 5 5 2" xfId="1136"/>
    <cellStyle name="level1a 2 2 2 5 6" xfId="1137"/>
    <cellStyle name="level1a 2 2 2 5 6 2" xfId="1138"/>
    <cellStyle name="level1a 2 2 2 5 6 2 2" xfId="1139"/>
    <cellStyle name="level1a 2 2 2 5 7" xfId="1140"/>
    <cellStyle name="level1a 2 2 2 5 7 2" xfId="1141"/>
    <cellStyle name="level1a 2 2 2 6" xfId="1142"/>
    <cellStyle name="level1a 2 2 2 6 2" xfId="1143"/>
    <cellStyle name="level1a 2 2 2 6 2 2" xfId="1144"/>
    <cellStyle name="level1a 2 2 2 6 2 2 2" xfId="1145"/>
    <cellStyle name="level1a 2 2 2 6 2 3" xfId="1146"/>
    <cellStyle name="level1a 2 2 2 6 2 3 2" xfId="1147"/>
    <cellStyle name="level1a 2 2 2 6 2 3 2 2" xfId="1148"/>
    <cellStyle name="level1a 2 2 2 6 2 4" xfId="1149"/>
    <cellStyle name="level1a 2 2 2 6 3" xfId="1150"/>
    <cellStyle name="level1a 2 2 2 6 3 2" xfId="1151"/>
    <cellStyle name="level1a 2 2 2 6 3 2 2" xfId="1152"/>
    <cellStyle name="level1a 2 2 2 6 3 3" xfId="1153"/>
    <cellStyle name="level1a 2 2 2 6 3 3 2" xfId="1154"/>
    <cellStyle name="level1a 2 2 2 6 3 3 2 2" xfId="1155"/>
    <cellStyle name="level1a 2 2 2 6 3 4" xfId="1156"/>
    <cellStyle name="level1a 2 2 2 6 3 4 2" xfId="1157"/>
    <cellStyle name="level1a 2 2 2 6 4" xfId="1158"/>
    <cellStyle name="level1a 2 2 2 6 5" xfId="1159"/>
    <cellStyle name="level1a 2 2 2 6 5 2" xfId="1160"/>
    <cellStyle name="level1a 2 2 2 6 5 2 2" xfId="1161"/>
    <cellStyle name="level1a 2 2 2 6 6" xfId="1162"/>
    <cellStyle name="level1a 2 2 2 6 6 2" xfId="1163"/>
    <cellStyle name="level1a 2 2 2 7" xfId="1164"/>
    <cellStyle name="level1a 2 2 2 7 2" xfId="1165"/>
    <cellStyle name="level1a 2 2 2 7 2 2" xfId="1166"/>
    <cellStyle name="level1a 2 2 2 7 2 2 2" xfId="1167"/>
    <cellStyle name="level1a 2 2 2 7 2 3" xfId="1168"/>
    <cellStyle name="level1a 2 2 2 7 2 3 2" xfId="1169"/>
    <cellStyle name="level1a 2 2 2 7 2 3 2 2" xfId="1170"/>
    <cellStyle name="level1a 2 2 2 7 2 4" xfId="1171"/>
    <cellStyle name="level1a 2 2 2 7 3" xfId="1172"/>
    <cellStyle name="level1a 2 2 2 7 3 2" xfId="1173"/>
    <cellStyle name="level1a 2 2 2 7 3 2 2" xfId="1174"/>
    <cellStyle name="level1a 2 2 2 7 3 3" xfId="1175"/>
    <cellStyle name="level1a 2 2 2 7 3 3 2" xfId="1176"/>
    <cellStyle name="level1a 2 2 2 7 3 3 2 2" xfId="1177"/>
    <cellStyle name="level1a 2 2 2 7 3 4" xfId="1178"/>
    <cellStyle name="level1a 2 2 2 7 3 4 2" xfId="1179"/>
    <cellStyle name="level1a 2 2 2 7 4" xfId="1180"/>
    <cellStyle name="level1a 2 2 2 7 5" xfId="1181"/>
    <cellStyle name="level1a 2 2 2 7 5 2" xfId="1182"/>
    <cellStyle name="level1a 2 2 2 7 6" xfId="1183"/>
    <cellStyle name="level1a 2 2 2 7 6 2" xfId="1184"/>
    <cellStyle name="level1a 2 2 2 7 6 2 2" xfId="1185"/>
    <cellStyle name="level1a 2 2 2 7 7" xfId="1186"/>
    <cellStyle name="level1a 2 2 2 7 7 2" xfId="1187"/>
    <cellStyle name="level1a 2 2 2 8" xfId="1188"/>
    <cellStyle name="level1a 2 2 2 8 2" xfId="1189"/>
    <cellStyle name="level1a 2 2 2 8 2 2" xfId="1190"/>
    <cellStyle name="level1a 2 2 2 8 2 2 2" xfId="1191"/>
    <cellStyle name="level1a 2 2 2 8 2 3" xfId="1192"/>
    <cellStyle name="level1a 2 2 2 8 2 3 2" xfId="1193"/>
    <cellStyle name="level1a 2 2 2 8 2 3 2 2" xfId="1194"/>
    <cellStyle name="level1a 2 2 2 8 2 4" xfId="1195"/>
    <cellStyle name="level1a 2 2 2 8 3" xfId="1196"/>
    <cellStyle name="level1a 2 2 2 8 3 2" xfId="1197"/>
    <cellStyle name="level1a 2 2 2 8 3 2 2" xfId="1198"/>
    <cellStyle name="level1a 2 2 2 8 3 3" xfId="1199"/>
    <cellStyle name="level1a 2 2 2 8 3 3 2" xfId="1200"/>
    <cellStyle name="level1a 2 2 2 8 3 3 2 2" xfId="1201"/>
    <cellStyle name="level1a 2 2 2 8 3 4" xfId="1202"/>
    <cellStyle name="level1a 2 2 2 8 4" xfId="1203"/>
    <cellStyle name="level1a 2 2 2 8 4 2" xfId="1204"/>
    <cellStyle name="level1a 2 2 2 8 5" xfId="1205"/>
    <cellStyle name="level1a 2 2 2 8 5 2" xfId="1206"/>
    <cellStyle name="level1a 2 2 2 8 5 2 2" xfId="1207"/>
    <cellStyle name="level1a 2 2 2 8 6" xfId="1208"/>
    <cellStyle name="level1a 2 2 2 8 6 2" xfId="1209"/>
    <cellStyle name="level1a 2 2 2 9" xfId="1210"/>
    <cellStyle name="level1a 2 2 2 9 2" xfId="1211"/>
    <cellStyle name="level1a 2 2 2 9 2 2" xfId="1212"/>
    <cellStyle name="level1a 2 2 2 9 3" xfId="1213"/>
    <cellStyle name="level1a 2 2 2 9 3 2" xfId="1214"/>
    <cellStyle name="level1a 2 2 2 9 3 2 2" xfId="1215"/>
    <cellStyle name="level1a 2 2 2 9 4" xfId="1216"/>
    <cellStyle name="level1a 2 2 2_STUD aligned by INSTIT" xfId="1217"/>
    <cellStyle name="level1a 2 2 3" xfId="1218"/>
    <cellStyle name="level1a 2 2 3 10" xfId="1219"/>
    <cellStyle name="level1a 2 2 3 10 2" xfId="1220"/>
    <cellStyle name="level1a 2 2 3 2" xfId="1221"/>
    <cellStyle name="level1a 2 2 3 2 2" xfId="1222"/>
    <cellStyle name="level1a 2 2 3 2 2 2" xfId="1223"/>
    <cellStyle name="level1a 2 2 3 2 2 2 2" xfId="1224"/>
    <cellStyle name="level1a 2 2 3 2 2 2 2 2" xfId="1225"/>
    <cellStyle name="level1a 2 2 3 2 2 2 3" xfId="1226"/>
    <cellStyle name="level1a 2 2 3 2 2 2 3 2" xfId="1227"/>
    <cellStyle name="level1a 2 2 3 2 2 2 3 2 2" xfId="1228"/>
    <cellStyle name="level1a 2 2 3 2 2 2 4" xfId="1229"/>
    <cellStyle name="level1a 2 2 3 2 2 3" xfId="1230"/>
    <cellStyle name="level1a 2 2 3 2 2 3 2" xfId="1231"/>
    <cellStyle name="level1a 2 2 3 2 2 3 2 2" xfId="1232"/>
    <cellStyle name="level1a 2 2 3 2 2 3 3" xfId="1233"/>
    <cellStyle name="level1a 2 2 3 2 2 3 3 2" xfId="1234"/>
    <cellStyle name="level1a 2 2 3 2 2 3 3 2 2" xfId="1235"/>
    <cellStyle name="level1a 2 2 3 2 2 3 4" xfId="1236"/>
    <cellStyle name="level1a 2 2 3 2 2 3 4 2" xfId="1237"/>
    <cellStyle name="level1a 2 2 3 2 2 4" xfId="1238"/>
    <cellStyle name="level1a 2 2 3 2 2 5" xfId="1239"/>
    <cellStyle name="level1a 2 2 3 2 2 5 2" xfId="1240"/>
    <cellStyle name="level1a 2 2 3 2 2 6" xfId="1241"/>
    <cellStyle name="level1a 2 2 3 2 2 6 2" xfId="1242"/>
    <cellStyle name="level1a 2 2 3 2 3" xfId="1243"/>
    <cellStyle name="level1a 2 2 3 2 3 2" xfId="1244"/>
    <cellStyle name="level1a 2 2 3 2 3 2 2" xfId="1245"/>
    <cellStyle name="level1a 2 2 3 2 3 2 2 2" xfId="1246"/>
    <cellStyle name="level1a 2 2 3 2 3 2 3" xfId="1247"/>
    <cellStyle name="level1a 2 2 3 2 3 2 3 2" xfId="1248"/>
    <cellStyle name="level1a 2 2 3 2 3 2 3 2 2" xfId="1249"/>
    <cellStyle name="level1a 2 2 3 2 3 2 4" xfId="1250"/>
    <cellStyle name="level1a 2 2 3 2 3 3" xfId="1251"/>
    <cellStyle name="level1a 2 2 3 2 3 3 2" xfId="1252"/>
    <cellStyle name="level1a 2 2 3 2 3 3 2 2" xfId="1253"/>
    <cellStyle name="level1a 2 2 3 2 3 3 3" xfId="1254"/>
    <cellStyle name="level1a 2 2 3 2 3 3 3 2" xfId="1255"/>
    <cellStyle name="level1a 2 2 3 2 3 3 3 2 2" xfId="1256"/>
    <cellStyle name="level1a 2 2 3 2 3 3 4" xfId="1257"/>
    <cellStyle name="level1a 2 2 3 2 3 3 4 2" xfId="1258"/>
    <cellStyle name="level1a 2 2 3 2 3 4" xfId="1259"/>
    <cellStyle name="level1a 2 2 3 2 3 5" xfId="1260"/>
    <cellStyle name="level1a 2 2 3 2 3 5 2" xfId="1261"/>
    <cellStyle name="level1a 2 2 3 2 3 5 2 2" xfId="1262"/>
    <cellStyle name="level1a 2 2 3 2 3 6" xfId="1263"/>
    <cellStyle name="level1a 2 2 3 2 3 6 2" xfId="1264"/>
    <cellStyle name="level1a 2 2 3 2 4" xfId="1265"/>
    <cellStyle name="level1a 2 2 3 2 4 2" xfId="1266"/>
    <cellStyle name="level1a 2 2 3 2 4 2 2" xfId="1267"/>
    <cellStyle name="level1a 2 2 3 2 4 2 2 2" xfId="1268"/>
    <cellStyle name="level1a 2 2 3 2 4 2 3" xfId="1269"/>
    <cellStyle name="level1a 2 2 3 2 4 2 3 2" xfId="1270"/>
    <cellStyle name="level1a 2 2 3 2 4 2 3 2 2" xfId="1271"/>
    <cellStyle name="level1a 2 2 3 2 4 2 4" xfId="1272"/>
    <cellStyle name="level1a 2 2 3 2 4 3" xfId="1273"/>
    <cellStyle name="level1a 2 2 3 2 4 3 2" xfId="1274"/>
    <cellStyle name="level1a 2 2 3 2 4 3 2 2" xfId="1275"/>
    <cellStyle name="level1a 2 2 3 2 4 3 3" xfId="1276"/>
    <cellStyle name="level1a 2 2 3 2 4 3 3 2" xfId="1277"/>
    <cellStyle name="level1a 2 2 3 2 4 3 3 2 2" xfId="1278"/>
    <cellStyle name="level1a 2 2 3 2 4 3 4" xfId="1279"/>
    <cellStyle name="level1a 2 2 3 2 4 3 4 2" xfId="1280"/>
    <cellStyle name="level1a 2 2 3 2 4 4" xfId="1281"/>
    <cellStyle name="level1a 2 2 3 2 4 5" xfId="1282"/>
    <cellStyle name="level1a 2 2 3 2 4 5 2" xfId="1283"/>
    <cellStyle name="level1a 2 2 3 2 4 6" xfId="1284"/>
    <cellStyle name="level1a 2 2 3 2 4 6 2" xfId="1285"/>
    <cellStyle name="level1a 2 2 3 2 4 6 2 2" xfId="1286"/>
    <cellStyle name="level1a 2 2 3 2 4 7" xfId="1287"/>
    <cellStyle name="level1a 2 2 3 2 4 7 2" xfId="1288"/>
    <cellStyle name="level1a 2 2 3 2 5" xfId="1289"/>
    <cellStyle name="level1a 2 2 3 2 5 2" xfId="1290"/>
    <cellStyle name="level1a 2 2 3 2 5 2 2" xfId="1291"/>
    <cellStyle name="level1a 2 2 3 2 5 2 2 2" xfId="1292"/>
    <cellStyle name="level1a 2 2 3 2 5 2 3" xfId="1293"/>
    <cellStyle name="level1a 2 2 3 2 5 2 3 2" xfId="1294"/>
    <cellStyle name="level1a 2 2 3 2 5 2 3 2 2" xfId="1295"/>
    <cellStyle name="level1a 2 2 3 2 5 2 4" xfId="1296"/>
    <cellStyle name="level1a 2 2 3 2 5 3" xfId="1297"/>
    <cellStyle name="level1a 2 2 3 2 5 3 2" xfId="1298"/>
    <cellStyle name="level1a 2 2 3 2 5 3 2 2" xfId="1299"/>
    <cellStyle name="level1a 2 2 3 2 5 3 3" xfId="1300"/>
    <cellStyle name="level1a 2 2 3 2 5 3 3 2" xfId="1301"/>
    <cellStyle name="level1a 2 2 3 2 5 3 3 2 2" xfId="1302"/>
    <cellStyle name="level1a 2 2 3 2 5 3 4" xfId="1303"/>
    <cellStyle name="level1a 2 2 3 2 5 4" xfId="1304"/>
    <cellStyle name="level1a 2 2 3 2 5 4 2" xfId="1305"/>
    <cellStyle name="level1a 2 2 3 2 5 5" xfId="1306"/>
    <cellStyle name="level1a 2 2 3 2 5 5 2" xfId="1307"/>
    <cellStyle name="level1a 2 2 3 2 5 5 2 2" xfId="1308"/>
    <cellStyle name="level1a 2 2 3 2 5 6" xfId="1309"/>
    <cellStyle name="level1a 2 2 3 2 5 6 2" xfId="1310"/>
    <cellStyle name="level1a 2 2 3 2 6" xfId="1311"/>
    <cellStyle name="level1a 2 2 3 2 6 2" xfId="1312"/>
    <cellStyle name="level1a 2 2 3 2 6 2 2" xfId="1313"/>
    <cellStyle name="level1a 2 2 3 2 6 2 2 2" xfId="1314"/>
    <cellStyle name="level1a 2 2 3 2 6 2 3" xfId="1315"/>
    <cellStyle name="level1a 2 2 3 2 6 2 3 2" xfId="1316"/>
    <cellStyle name="level1a 2 2 3 2 6 2 3 2 2" xfId="1317"/>
    <cellStyle name="level1a 2 2 3 2 6 2 4" xfId="1318"/>
    <cellStyle name="level1a 2 2 3 2 6 3" xfId="1319"/>
    <cellStyle name="level1a 2 2 3 2 6 3 2" xfId="1320"/>
    <cellStyle name="level1a 2 2 3 2 6 3 2 2" xfId="1321"/>
    <cellStyle name="level1a 2 2 3 2 6 3 3" xfId="1322"/>
    <cellStyle name="level1a 2 2 3 2 6 3 3 2" xfId="1323"/>
    <cellStyle name="level1a 2 2 3 2 6 3 3 2 2" xfId="1324"/>
    <cellStyle name="level1a 2 2 3 2 6 3 4" xfId="1325"/>
    <cellStyle name="level1a 2 2 3 2 6 4" xfId="1326"/>
    <cellStyle name="level1a 2 2 3 2 6 4 2" xfId="1327"/>
    <cellStyle name="level1a 2 2 3 2 6 5" xfId="1328"/>
    <cellStyle name="level1a 2 2 3 2 6 5 2" xfId="1329"/>
    <cellStyle name="level1a 2 2 3 2 6 5 2 2" xfId="1330"/>
    <cellStyle name="level1a 2 2 3 2 6 6" xfId="1331"/>
    <cellStyle name="level1a 2 2 3 2 6 6 2" xfId="1332"/>
    <cellStyle name="level1a 2 2 3 2 7" xfId="1333"/>
    <cellStyle name="level1a 2 2 3 2 7 2" xfId="1334"/>
    <cellStyle name="level1a 2 2 3 2 7 2 2" xfId="1335"/>
    <cellStyle name="level1a 2 2 3 2 7 3" xfId="1336"/>
    <cellStyle name="level1a 2 2 3 2 7 3 2" xfId="1337"/>
    <cellStyle name="level1a 2 2 3 2 7 3 2 2" xfId="1338"/>
    <cellStyle name="level1a 2 2 3 2 7 4" xfId="1339"/>
    <cellStyle name="level1a 2 2 3 2 8" xfId="1340"/>
    <cellStyle name="level1a 2 2 3 2 8 2" xfId="1341"/>
    <cellStyle name="level1a 2 2 3 2_STUD aligned by INSTIT" xfId="1342"/>
    <cellStyle name="level1a 2 2 3 3" xfId="1343"/>
    <cellStyle name="level1a 2 2 3 3 2" xfId="1344"/>
    <cellStyle name="level1a 2 2 3 3 2 2" xfId="1345"/>
    <cellStyle name="level1a 2 2 3 3 2 2 2" xfId="1346"/>
    <cellStyle name="level1a 2 2 3 3 2 2 2 2" xfId="1347"/>
    <cellStyle name="level1a 2 2 3 3 2 2 3" xfId="1348"/>
    <cellStyle name="level1a 2 2 3 3 2 2 3 2" xfId="1349"/>
    <cellStyle name="level1a 2 2 3 3 2 2 3 2 2" xfId="1350"/>
    <cellStyle name="level1a 2 2 3 3 2 2 4" xfId="1351"/>
    <cellStyle name="level1a 2 2 3 3 2 3" xfId="1352"/>
    <cellStyle name="level1a 2 2 3 3 2 3 2" xfId="1353"/>
    <cellStyle name="level1a 2 2 3 3 2 3 2 2" xfId="1354"/>
    <cellStyle name="level1a 2 2 3 3 2 3 3" xfId="1355"/>
    <cellStyle name="level1a 2 2 3 3 2 3 3 2" xfId="1356"/>
    <cellStyle name="level1a 2 2 3 3 2 3 3 2 2" xfId="1357"/>
    <cellStyle name="level1a 2 2 3 3 2 3 4" xfId="1358"/>
    <cellStyle name="level1a 2 2 3 3 2 3 4 2" xfId="1359"/>
    <cellStyle name="level1a 2 2 3 3 2 4" xfId="1360"/>
    <cellStyle name="level1a 2 2 3 3 2 5" xfId="1361"/>
    <cellStyle name="level1a 2 2 3 3 2 5 2" xfId="1362"/>
    <cellStyle name="level1a 2 2 3 3 2 5 2 2" xfId="1363"/>
    <cellStyle name="level1a 2 2 3 3 2 6" xfId="1364"/>
    <cellStyle name="level1a 2 2 3 3 2 6 2" xfId="1365"/>
    <cellStyle name="level1a 2 2 3 3 3" xfId="1366"/>
    <cellStyle name="level1a 2 2 3 3 3 2" xfId="1367"/>
    <cellStyle name="level1a 2 2 3 3 3 2 2" xfId="1368"/>
    <cellStyle name="level1a 2 2 3 3 3 2 2 2" xfId="1369"/>
    <cellStyle name="level1a 2 2 3 3 3 2 3" xfId="1370"/>
    <cellStyle name="level1a 2 2 3 3 3 2 3 2" xfId="1371"/>
    <cellStyle name="level1a 2 2 3 3 3 2 3 2 2" xfId="1372"/>
    <cellStyle name="level1a 2 2 3 3 3 2 4" xfId="1373"/>
    <cellStyle name="level1a 2 2 3 3 3 3" xfId="1374"/>
    <cellStyle name="level1a 2 2 3 3 3 3 2" xfId="1375"/>
    <cellStyle name="level1a 2 2 3 3 3 3 2 2" xfId="1376"/>
    <cellStyle name="level1a 2 2 3 3 3 3 3" xfId="1377"/>
    <cellStyle name="level1a 2 2 3 3 3 3 3 2" xfId="1378"/>
    <cellStyle name="level1a 2 2 3 3 3 3 3 2 2" xfId="1379"/>
    <cellStyle name="level1a 2 2 3 3 3 3 4" xfId="1380"/>
    <cellStyle name="level1a 2 2 3 3 3 4" xfId="1381"/>
    <cellStyle name="level1a 2 2 3 3 3 4 2" xfId="1382"/>
    <cellStyle name="level1a 2 2 3 3 3 5" xfId="1383"/>
    <cellStyle name="level1a 2 2 3 3 3 5 2" xfId="1384"/>
    <cellStyle name="level1a 2 2 3 3 4" xfId="1385"/>
    <cellStyle name="level1a 2 2 3 3 4 2" xfId="1386"/>
    <cellStyle name="level1a 2 2 3 3 4 2 2" xfId="1387"/>
    <cellStyle name="level1a 2 2 3 3 4 2 2 2" xfId="1388"/>
    <cellStyle name="level1a 2 2 3 3 4 2 3" xfId="1389"/>
    <cellStyle name="level1a 2 2 3 3 4 2 3 2" xfId="1390"/>
    <cellStyle name="level1a 2 2 3 3 4 2 3 2 2" xfId="1391"/>
    <cellStyle name="level1a 2 2 3 3 4 2 4" xfId="1392"/>
    <cellStyle name="level1a 2 2 3 3 4 3" xfId="1393"/>
    <cellStyle name="level1a 2 2 3 3 4 3 2" xfId="1394"/>
    <cellStyle name="level1a 2 2 3 3 4 3 2 2" xfId="1395"/>
    <cellStyle name="level1a 2 2 3 3 4 3 3" xfId="1396"/>
    <cellStyle name="level1a 2 2 3 3 4 3 3 2" xfId="1397"/>
    <cellStyle name="level1a 2 2 3 3 4 3 3 2 2" xfId="1398"/>
    <cellStyle name="level1a 2 2 3 3 4 3 4" xfId="1399"/>
    <cellStyle name="level1a 2 2 3 3 4 4" xfId="1400"/>
    <cellStyle name="level1a 2 2 3 3 4 4 2" xfId="1401"/>
    <cellStyle name="level1a 2 2 3 3 4 5" xfId="1402"/>
    <cellStyle name="level1a 2 2 3 3 4 5 2" xfId="1403"/>
    <cellStyle name="level1a 2 2 3 3 4 5 2 2" xfId="1404"/>
    <cellStyle name="level1a 2 2 3 3 4 6" xfId="1405"/>
    <cellStyle name="level1a 2 2 3 3 4 6 2" xfId="1406"/>
    <cellStyle name="level1a 2 2 3 3 5" xfId="1407"/>
    <cellStyle name="level1a 2 2 3 3 5 2" xfId="1408"/>
    <cellStyle name="level1a 2 2 3 3 5 2 2" xfId="1409"/>
    <cellStyle name="level1a 2 2 3 3 5 2 2 2" xfId="1410"/>
    <cellStyle name="level1a 2 2 3 3 5 2 3" xfId="1411"/>
    <cellStyle name="level1a 2 2 3 3 5 2 3 2" xfId="1412"/>
    <cellStyle name="level1a 2 2 3 3 5 2 3 2 2" xfId="1413"/>
    <cellStyle name="level1a 2 2 3 3 5 2 4" xfId="1414"/>
    <cellStyle name="level1a 2 2 3 3 5 3" xfId="1415"/>
    <cellStyle name="level1a 2 2 3 3 5 3 2" xfId="1416"/>
    <cellStyle name="level1a 2 2 3 3 5 3 2 2" xfId="1417"/>
    <cellStyle name="level1a 2 2 3 3 5 3 3" xfId="1418"/>
    <cellStyle name="level1a 2 2 3 3 5 3 3 2" xfId="1419"/>
    <cellStyle name="level1a 2 2 3 3 5 3 3 2 2" xfId="1420"/>
    <cellStyle name="level1a 2 2 3 3 5 3 4" xfId="1421"/>
    <cellStyle name="level1a 2 2 3 3 5 4" xfId="1422"/>
    <cellStyle name="level1a 2 2 3 3 5 4 2" xfId="1423"/>
    <cellStyle name="level1a 2 2 3 3 5 5" xfId="1424"/>
    <cellStyle name="level1a 2 2 3 3 5 5 2" xfId="1425"/>
    <cellStyle name="level1a 2 2 3 3 5 5 2 2" xfId="1426"/>
    <cellStyle name="level1a 2 2 3 3 5 6" xfId="1427"/>
    <cellStyle name="level1a 2 2 3 3 5 6 2" xfId="1428"/>
    <cellStyle name="level1a 2 2 3 3 6" xfId="1429"/>
    <cellStyle name="level1a 2 2 3 3 6 2" xfId="1430"/>
    <cellStyle name="level1a 2 2 3 3 6 2 2" xfId="1431"/>
    <cellStyle name="level1a 2 2 3 3 6 2 2 2" xfId="1432"/>
    <cellStyle name="level1a 2 2 3 3 6 2 3" xfId="1433"/>
    <cellStyle name="level1a 2 2 3 3 6 2 3 2" xfId="1434"/>
    <cellStyle name="level1a 2 2 3 3 6 2 3 2 2" xfId="1435"/>
    <cellStyle name="level1a 2 2 3 3 6 2 4" xfId="1436"/>
    <cellStyle name="level1a 2 2 3 3 6 3" xfId="1437"/>
    <cellStyle name="level1a 2 2 3 3 6 3 2" xfId="1438"/>
    <cellStyle name="level1a 2 2 3 3 6 3 2 2" xfId="1439"/>
    <cellStyle name="level1a 2 2 3 3 6 3 3" xfId="1440"/>
    <cellStyle name="level1a 2 2 3 3 6 3 3 2" xfId="1441"/>
    <cellStyle name="level1a 2 2 3 3 6 3 3 2 2" xfId="1442"/>
    <cellStyle name="level1a 2 2 3 3 6 3 4" xfId="1443"/>
    <cellStyle name="level1a 2 2 3 3 6 4" xfId="1444"/>
    <cellStyle name="level1a 2 2 3 3 6 4 2" xfId="1445"/>
    <cellStyle name="level1a 2 2 3 3 6 5" xfId="1446"/>
    <cellStyle name="level1a 2 2 3 3 6 5 2" xfId="1447"/>
    <cellStyle name="level1a 2 2 3 3 6 5 2 2" xfId="1448"/>
    <cellStyle name="level1a 2 2 3 3 6 6" xfId="1449"/>
    <cellStyle name="level1a 2 2 3 3 6 6 2" xfId="1450"/>
    <cellStyle name="level1a 2 2 3 3 7" xfId="1451"/>
    <cellStyle name="level1a 2 2 3 3 7 2" xfId="1452"/>
    <cellStyle name="level1a 2 2 3 3 7 2 2" xfId="1453"/>
    <cellStyle name="level1a 2 2 3 3 7 3" xfId="1454"/>
    <cellStyle name="level1a 2 2 3 3 7 3 2" xfId="1455"/>
    <cellStyle name="level1a 2 2 3 3 7 3 2 2" xfId="1456"/>
    <cellStyle name="level1a 2 2 3 3 7 4" xfId="1457"/>
    <cellStyle name="level1a 2 2 3 3 8" xfId="1458"/>
    <cellStyle name="level1a 2 2 3 3 8 2" xfId="1459"/>
    <cellStyle name="level1a 2 2 3 3 8 2 2" xfId="1460"/>
    <cellStyle name="level1a 2 2 3 3 8 3" xfId="1461"/>
    <cellStyle name="level1a 2 2 3 3 8 3 2" xfId="1462"/>
    <cellStyle name="level1a 2 2 3 3 8 3 2 2" xfId="1463"/>
    <cellStyle name="level1a 2 2 3 3 8 4" xfId="1464"/>
    <cellStyle name="level1a 2 2 3 3 9" xfId="1465"/>
    <cellStyle name="level1a 2 2 3 3 9 2" xfId="1466"/>
    <cellStyle name="level1a 2 2 3 3_STUD aligned by INSTIT" xfId="1467"/>
    <cellStyle name="level1a 2 2 3 4" xfId="1468"/>
    <cellStyle name="level1a 2 2 3 4 2" xfId="1469"/>
    <cellStyle name="level1a 2 2 3 4 2 2" xfId="1470"/>
    <cellStyle name="level1a 2 2 3 4 2 2 2" xfId="1471"/>
    <cellStyle name="level1a 2 2 3 4 2 3" xfId="1472"/>
    <cellStyle name="level1a 2 2 3 4 2 3 2" xfId="1473"/>
    <cellStyle name="level1a 2 2 3 4 2 3 2 2" xfId="1474"/>
    <cellStyle name="level1a 2 2 3 4 2 4" xfId="1475"/>
    <cellStyle name="level1a 2 2 3 4 3" xfId="1476"/>
    <cellStyle name="level1a 2 2 3 4 3 2" xfId="1477"/>
    <cellStyle name="level1a 2 2 3 4 3 2 2" xfId="1478"/>
    <cellStyle name="level1a 2 2 3 4 3 3" xfId="1479"/>
    <cellStyle name="level1a 2 2 3 4 3 3 2" xfId="1480"/>
    <cellStyle name="level1a 2 2 3 4 3 3 2 2" xfId="1481"/>
    <cellStyle name="level1a 2 2 3 4 3 4" xfId="1482"/>
    <cellStyle name="level1a 2 2 3 4 3 4 2" xfId="1483"/>
    <cellStyle name="level1a 2 2 3 4 4" xfId="1484"/>
    <cellStyle name="level1a 2 2 3 4 5" xfId="1485"/>
    <cellStyle name="level1a 2 2 3 4 5 2" xfId="1486"/>
    <cellStyle name="level1a 2 2 3 4 6" xfId="1487"/>
    <cellStyle name="level1a 2 2 3 4 6 2" xfId="1488"/>
    <cellStyle name="level1a 2 2 3 5" xfId="1489"/>
    <cellStyle name="level1a 2 2 3 5 2" xfId="1490"/>
    <cellStyle name="level1a 2 2 3 5 2 2" xfId="1491"/>
    <cellStyle name="level1a 2 2 3 5 2 2 2" xfId="1492"/>
    <cellStyle name="level1a 2 2 3 5 2 3" xfId="1493"/>
    <cellStyle name="level1a 2 2 3 5 2 3 2" xfId="1494"/>
    <cellStyle name="level1a 2 2 3 5 2 3 2 2" xfId="1495"/>
    <cellStyle name="level1a 2 2 3 5 2 4" xfId="1496"/>
    <cellStyle name="level1a 2 2 3 5 3" xfId="1497"/>
    <cellStyle name="level1a 2 2 3 5 3 2" xfId="1498"/>
    <cellStyle name="level1a 2 2 3 5 3 2 2" xfId="1499"/>
    <cellStyle name="level1a 2 2 3 5 3 3" xfId="1500"/>
    <cellStyle name="level1a 2 2 3 5 3 3 2" xfId="1501"/>
    <cellStyle name="level1a 2 2 3 5 3 3 2 2" xfId="1502"/>
    <cellStyle name="level1a 2 2 3 5 3 4" xfId="1503"/>
    <cellStyle name="level1a 2 2 3 5 3 4 2" xfId="1504"/>
    <cellStyle name="level1a 2 2 3 5 4" xfId="1505"/>
    <cellStyle name="level1a 2 2 3 5 5" xfId="1506"/>
    <cellStyle name="level1a 2 2 3 5 5 2" xfId="1507"/>
    <cellStyle name="level1a 2 2 3 5 6" xfId="1508"/>
    <cellStyle name="level1a 2 2 3 5 6 2" xfId="1509"/>
    <cellStyle name="level1a 2 2 3 5 6 2 2" xfId="1510"/>
    <cellStyle name="level1a 2 2 3 5 7" xfId="1511"/>
    <cellStyle name="level1a 2 2 3 5 7 2" xfId="1512"/>
    <cellStyle name="level1a 2 2 3 6" xfId="1513"/>
    <cellStyle name="level1a 2 2 3 6 2" xfId="1514"/>
    <cellStyle name="level1a 2 2 3 6 2 2" xfId="1515"/>
    <cellStyle name="level1a 2 2 3 6 2 2 2" xfId="1516"/>
    <cellStyle name="level1a 2 2 3 6 2 3" xfId="1517"/>
    <cellStyle name="level1a 2 2 3 6 2 3 2" xfId="1518"/>
    <cellStyle name="level1a 2 2 3 6 2 3 2 2" xfId="1519"/>
    <cellStyle name="level1a 2 2 3 6 2 4" xfId="1520"/>
    <cellStyle name="level1a 2 2 3 6 3" xfId="1521"/>
    <cellStyle name="level1a 2 2 3 6 3 2" xfId="1522"/>
    <cellStyle name="level1a 2 2 3 6 3 2 2" xfId="1523"/>
    <cellStyle name="level1a 2 2 3 6 3 3" xfId="1524"/>
    <cellStyle name="level1a 2 2 3 6 3 3 2" xfId="1525"/>
    <cellStyle name="level1a 2 2 3 6 3 3 2 2" xfId="1526"/>
    <cellStyle name="level1a 2 2 3 6 3 4" xfId="1527"/>
    <cellStyle name="level1a 2 2 3 6 3 4 2" xfId="1528"/>
    <cellStyle name="level1a 2 2 3 6 4" xfId="1529"/>
    <cellStyle name="level1a 2 2 3 6 5" xfId="1530"/>
    <cellStyle name="level1a 2 2 3 6 5 2" xfId="1531"/>
    <cellStyle name="level1a 2 2 3 6 5 2 2" xfId="1532"/>
    <cellStyle name="level1a 2 2 3 6 6" xfId="1533"/>
    <cellStyle name="level1a 2 2 3 6 6 2" xfId="1534"/>
    <cellStyle name="level1a 2 2 3 7" xfId="1535"/>
    <cellStyle name="level1a 2 2 3 7 2" xfId="1536"/>
    <cellStyle name="level1a 2 2 3 7 2 2" xfId="1537"/>
    <cellStyle name="level1a 2 2 3 7 2 2 2" xfId="1538"/>
    <cellStyle name="level1a 2 2 3 7 2 3" xfId="1539"/>
    <cellStyle name="level1a 2 2 3 7 2 3 2" xfId="1540"/>
    <cellStyle name="level1a 2 2 3 7 2 3 2 2" xfId="1541"/>
    <cellStyle name="level1a 2 2 3 7 2 4" xfId="1542"/>
    <cellStyle name="level1a 2 2 3 7 3" xfId="1543"/>
    <cellStyle name="level1a 2 2 3 7 3 2" xfId="1544"/>
    <cellStyle name="level1a 2 2 3 7 3 2 2" xfId="1545"/>
    <cellStyle name="level1a 2 2 3 7 3 3" xfId="1546"/>
    <cellStyle name="level1a 2 2 3 7 3 3 2" xfId="1547"/>
    <cellStyle name="level1a 2 2 3 7 3 3 2 2" xfId="1548"/>
    <cellStyle name="level1a 2 2 3 7 3 4" xfId="1549"/>
    <cellStyle name="level1a 2 2 3 7 3 4 2" xfId="1550"/>
    <cellStyle name="level1a 2 2 3 7 4" xfId="1551"/>
    <cellStyle name="level1a 2 2 3 7 5" xfId="1552"/>
    <cellStyle name="level1a 2 2 3 7 5 2" xfId="1553"/>
    <cellStyle name="level1a 2 2 3 7 6" xfId="1554"/>
    <cellStyle name="level1a 2 2 3 7 6 2" xfId="1555"/>
    <cellStyle name="level1a 2 2 3 7 6 2 2" xfId="1556"/>
    <cellStyle name="level1a 2 2 3 7 7" xfId="1557"/>
    <cellStyle name="level1a 2 2 3 7 7 2" xfId="1558"/>
    <cellStyle name="level1a 2 2 3 8" xfId="1559"/>
    <cellStyle name="level1a 2 2 3 8 2" xfId="1560"/>
    <cellStyle name="level1a 2 2 3 8 2 2" xfId="1561"/>
    <cellStyle name="level1a 2 2 3 8 2 2 2" xfId="1562"/>
    <cellStyle name="level1a 2 2 3 8 2 3" xfId="1563"/>
    <cellStyle name="level1a 2 2 3 8 2 3 2" xfId="1564"/>
    <cellStyle name="level1a 2 2 3 8 2 3 2 2" xfId="1565"/>
    <cellStyle name="level1a 2 2 3 8 2 4" xfId="1566"/>
    <cellStyle name="level1a 2 2 3 8 3" xfId="1567"/>
    <cellStyle name="level1a 2 2 3 8 3 2" xfId="1568"/>
    <cellStyle name="level1a 2 2 3 8 3 2 2" xfId="1569"/>
    <cellStyle name="level1a 2 2 3 8 3 3" xfId="1570"/>
    <cellStyle name="level1a 2 2 3 8 3 3 2" xfId="1571"/>
    <cellStyle name="level1a 2 2 3 8 3 3 2 2" xfId="1572"/>
    <cellStyle name="level1a 2 2 3 8 3 4" xfId="1573"/>
    <cellStyle name="level1a 2 2 3 8 4" xfId="1574"/>
    <cellStyle name="level1a 2 2 3 8 4 2" xfId="1575"/>
    <cellStyle name="level1a 2 2 3 8 5" xfId="1576"/>
    <cellStyle name="level1a 2 2 3 8 5 2" xfId="1577"/>
    <cellStyle name="level1a 2 2 3 8 5 2 2" xfId="1578"/>
    <cellStyle name="level1a 2 2 3 8 6" xfId="1579"/>
    <cellStyle name="level1a 2 2 3 8 6 2" xfId="1580"/>
    <cellStyle name="level1a 2 2 3 9" xfId="1581"/>
    <cellStyle name="level1a 2 2 3 9 2" xfId="1582"/>
    <cellStyle name="level1a 2 2 3 9 2 2" xfId="1583"/>
    <cellStyle name="level1a 2 2 3 9 3" xfId="1584"/>
    <cellStyle name="level1a 2 2 3 9 3 2" xfId="1585"/>
    <cellStyle name="level1a 2 2 3 9 3 2 2" xfId="1586"/>
    <cellStyle name="level1a 2 2 3 9 4" xfId="1587"/>
    <cellStyle name="level1a 2 2 3_STUD aligned by INSTIT" xfId="1588"/>
    <cellStyle name="level1a 2 2 4" xfId="1589"/>
    <cellStyle name="level1a 2 2 4 2" xfId="1590"/>
    <cellStyle name="level1a 2 2 4 2 2" xfId="1591"/>
    <cellStyle name="level1a 2 2 4 2 2 2" xfId="1592"/>
    <cellStyle name="level1a 2 2 4 2 2 2 2" xfId="1593"/>
    <cellStyle name="level1a 2 2 4 2 2 3" xfId="1594"/>
    <cellStyle name="level1a 2 2 4 2 2 3 2" xfId="1595"/>
    <cellStyle name="level1a 2 2 4 2 2 3 2 2" xfId="1596"/>
    <cellStyle name="level1a 2 2 4 2 2 4" xfId="1597"/>
    <cellStyle name="level1a 2 2 4 2 3" xfId="1598"/>
    <cellStyle name="level1a 2 2 4 2 3 2" xfId="1599"/>
    <cellStyle name="level1a 2 2 4 2 3 2 2" xfId="1600"/>
    <cellStyle name="level1a 2 2 4 2 3 3" xfId="1601"/>
    <cellStyle name="level1a 2 2 4 2 3 3 2" xfId="1602"/>
    <cellStyle name="level1a 2 2 4 2 3 3 2 2" xfId="1603"/>
    <cellStyle name="level1a 2 2 4 2 3 4" xfId="1604"/>
    <cellStyle name="level1a 2 2 4 2 3 4 2" xfId="1605"/>
    <cellStyle name="level1a 2 2 4 2 4" xfId="1606"/>
    <cellStyle name="level1a 2 2 4 2 5" xfId="1607"/>
    <cellStyle name="level1a 2 2 4 2 5 2" xfId="1608"/>
    <cellStyle name="level1a 2 2 4 2 6" xfId="1609"/>
    <cellStyle name="level1a 2 2 4 2 6 2" xfId="1610"/>
    <cellStyle name="level1a 2 2 4 3" xfId="1611"/>
    <cellStyle name="level1a 2 2 4 3 2" xfId="1612"/>
    <cellStyle name="level1a 2 2 4 3 2 2" xfId="1613"/>
    <cellStyle name="level1a 2 2 4 3 2 2 2" xfId="1614"/>
    <cellStyle name="level1a 2 2 4 3 2 3" xfId="1615"/>
    <cellStyle name="level1a 2 2 4 3 2 3 2" xfId="1616"/>
    <cellStyle name="level1a 2 2 4 3 2 3 2 2" xfId="1617"/>
    <cellStyle name="level1a 2 2 4 3 2 4" xfId="1618"/>
    <cellStyle name="level1a 2 2 4 3 3" xfId="1619"/>
    <cellStyle name="level1a 2 2 4 3 3 2" xfId="1620"/>
    <cellStyle name="level1a 2 2 4 3 3 2 2" xfId="1621"/>
    <cellStyle name="level1a 2 2 4 3 3 3" xfId="1622"/>
    <cellStyle name="level1a 2 2 4 3 3 3 2" xfId="1623"/>
    <cellStyle name="level1a 2 2 4 3 3 3 2 2" xfId="1624"/>
    <cellStyle name="level1a 2 2 4 3 3 4" xfId="1625"/>
    <cellStyle name="level1a 2 2 4 3 3 4 2" xfId="1626"/>
    <cellStyle name="level1a 2 2 4 3 4" xfId="1627"/>
    <cellStyle name="level1a 2 2 4 3 5" xfId="1628"/>
    <cellStyle name="level1a 2 2 4 3 5 2" xfId="1629"/>
    <cellStyle name="level1a 2 2 4 3 5 2 2" xfId="1630"/>
    <cellStyle name="level1a 2 2 4 3 6" xfId="1631"/>
    <cellStyle name="level1a 2 2 4 3 6 2" xfId="1632"/>
    <cellStyle name="level1a 2 2 4 4" xfId="1633"/>
    <cellStyle name="level1a 2 2 4 4 2" xfId="1634"/>
    <cellStyle name="level1a 2 2 4 4 2 2" xfId="1635"/>
    <cellStyle name="level1a 2 2 4 4 2 2 2" xfId="1636"/>
    <cellStyle name="level1a 2 2 4 4 2 3" xfId="1637"/>
    <cellStyle name="level1a 2 2 4 4 2 3 2" xfId="1638"/>
    <cellStyle name="level1a 2 2 4 4 2 3 2 2" xfId="1639"/>
    <cellStyle name="level1a 2 2 4 4 2 4" xfId="1640"/>
    <cellStyle name="level1a 2 2 4 4 3" xfId="1641"/>
    <cellStyle name="level1a 2 2 4 4 3 2" xfId="1642"/>
    <cellStyle name="level1a 2 2 4 4 3 2 2" xfId="1643"/>
    <cellStyle name="level1a 2 2 4 4 3 3" xfId="1644"/>
    <cellStyle name="level1a 2 2 4 4 3 3 2" xfId="1645"/>
    <cellStyle name="level1a 2 2 4 4 3 3 2 2" xfId="1646"/>
    <cellStyle name="level1a 2 2 4 4 3 4" xfId="1647"/>
    <cellStyle name="level1a 2 2 4 4 3 4 2" xfId="1648"/>
    <cellStyle name="level1a 2 2 4 4 4" xfId="1649"/>
    <cellStyle name="level1a 2 2 4 4 5" xfId="1650"/>
    <cellStyle name="level1a 2 2 4 4 5 2" xfId="1651"/>
    <cellStyle name="level1a 2 2 4 4 6" xfId="1652"/>
    <cellStyle name="level1a 2 2 4 4 6 2" xfId="1653"/>
    <cellStyle name="level1a 2 2 4 4 6 2 2" xfId="1654"/>
    <cellStyle name="level1a 2 2 4 4 7" xfId="1655"/>
    <cellStyle name="level1a 2 2 4 4 7 2" xfId="1656"/>
    <cellStyle name="level1a 2 2 4 5" xfId="1657"/>
    <cellStyle name="level1a 2 2 4 5 2" xfId="1658"/>
    <cellStyle name="level1a 2 2 4 5 2 2" xfId="1659"/>
    <cellStyle name="level1a 2 2 4 5 2 2 2" xfId="1660"/>
    <cellStyle name="level1a 2 2 4 5 2 3" xfId="1661"/>
    <cellStyle name="level1a 2 2 4 5 2 3 2" xfId="1662"/>
    <cellStyle name="level1a 2 2 4 5 2 3 2 2" xfId="1663"/>
    <cellStyle name="level1a 2 2 4 5 2 4" xfId="1664"/>
    <cellStyle name="level1a 2 2 4 5 3" xfId="1665"/>
    <cellStyle name="level1a 2 2 4 5 3 2" xfId="1666"/>
    <cellStyle name="level1a 2 2 4 5 3 2 2" xfId="1667"/>
    <cellStyle name="level1a 2 2 4 5 3 3" xfId="1668"/>
    <cellStyle name="level1a 2 2 4 5 3 3 2" xfId="1669"/>
    <cellStyle name="level1a 2 2 4 5 3 3 2 2" xfId="1670"/>
    <cellStyle name="level1a 2 2 4 5 3 4" xfId="1671"/>
    <cellStyle name="level1a 2 2 4 5 4" xfId="1672"/>
    <cellStyle name="level1a 2 2 4 5 4 2" xfId="1673"/>
    <cellStyle name="level1a 2 2 4 5 5" xfId="1674"/>
    <cellStyle name="level1a 2 2 4 5 5 2" xfId="1675"/>
    <cellStyle name="level1a 2 2 4 5 5 2 2" xfId="1676"/>
    <cellStyle name="level1a 2 2 4 5 6" xfId="1677"/>
    <cellStyle name="level1a 2 2 4 5 6 2" xfId="1678"/>
    <cellStyle name="level1a 2 2 4 6" xfId="1679"/>
    <cellStyle name="level1a 2 2 4 6 2" xfId="1680"/>
    <cellStyle name="level1a 2 2 4 6 2 2" xfId="1681"/>
    <cellStyle name="level1a 2 2 4 6 2 2 2" xfId="1682"/>
    <cellStyle name="level1a 2 2 4 6 2 3" xfId="1683"/>
    <cellStyle name="level1a 2 2 4 6 2 3 2" xfId="1684"/>
    <cellStyle name="level1a 2 2 4 6 2 3 2 2" xfId="1685"/>
    <cellStyle name="level1a 2 2 4 6 2 4" xfId="1686"/>
    <cellStyle name="level1a 2 2 4 6 3" xfId="1687"/>
    <cellStyle name="level1a 2 2 4 6 3 2" xfId="1688"/>
    <cellStyle name="level1a 2 2 4 6 3 2 2" xfId="1689"/>
    <cellStyle name="level1a 2 2 4 6 3 3" xfId="1690"/>
    <cellStyle name="level1a 2 2 4 6 3 3 2" xfId="1691"/>
    <cellStyle name="level1a 2 2 4 6 3 3 2 2" xfId="1692"/>
    <cellStyle name="level1a 2 2 4 6 3 4" xfId="1693"/>
    <cellStyle name="level1a 2 2 4 6 4" xfId="1694"/>
    <cellStyle name="level1a 2 2 4 6 4 2" xfId="1695"/>
    <cellStyle name="level1a 2 2 4 6 5" xfId="1696"/>
    <cellStyle name="level1a 2 2 4 6 5 2" xfId="1697"/>
    <cellStyle name="level1a 2 2 4 6 5 2 2" xfId="1698"/>
    <cellStyle name="level1a 2 2 4 6 6" xfId="1699"/>
    <cellStyle name="level1a 2 2 4 6 6 2" xfId="1700"/>
    <cellStyle name="level1a 2 2 4 7" xfId="1701"/>
    <cellStyle name="level1a 2 2 4 7 2" xfId="1702"/>
    <cellStyle name="level1a 2 2 4 7 2 2" xfId="1703"/>
    <cellStyle name="level1a 2 2 4 7 3" xfId="1704"/>
    <cellStyle name="level1a 2 2 4 7 3 2" xfId="1705"/>
    <cellStyle name="level1a 2 2 4 7 3 2 2" xfId="1706"/>
    <cellStyle name="level1a 2 2 4 7 4" xfId="1707"/>
    <cellStyle name="level1a 2 2 4 8" xfId="1708"/>
    <cellStyle name="level1a 2 2 4 8 2" xfId="1709"/>
    <cellStyle name="level1a 2 2 4_STUD aligned by INSTIT" xfId="1710"/>
    <cellStyle name="level1a 2 2 5" xfId="1711"/>
    <cellStyle name="level1a 2 2 5 2" xfId="1712"/>
    <cellStyle name="level1a 2 2 5 2 2" xfId="1713"/>
    <cellStyle name="level1a 2 2 5 2 2 2" xfId="1714"/>
    <cellStyle name="level1a 2 2 5 2 2 2 2" xfId="1715"/>
    <cellStyle name="level1a 2 2 5 2 2 3" xfId="1716"/>
    <cellStyle name="level1a 2 2 5 2 2 3 2" xfId="1717"/>
    <cellStyle name="level1a 2 2 5 2 2 3 2 2" xfId="1718"/>
    <cellStyle name="level1a 2 2 5 2 2 4" xfId="1719"/>
    <cellStyle name="level1a 2 2 5 2 3" xfId="1720"/>
    <cellStyle name="level1a 2 2 5 2 3 2" xfId="1721"/>
    <cellStyle name="level1a 2 2 5 2 3 2 2" xfId="1722"/>
    <cellStyle name="level1a 2 2 5 2 3 3" xfId="1723"/>
    <cellStyle name="level1a 2 2 5 2 3 3 2" xfId="1724"/>
    <cellStyle name="level1a 2 2 5 2 3 3 2 2" xfId="1725"/>
    <cellStyle name="level1a 2 2 5 2 3 4" xfId="1726"/>
    <cellStyle name="level1a 2 2 5 2 3 4 2" xfId="1727"/>
    <cellStyle name="level1a 2 2 5 2 4" xfId="1728"/>
    <cellStyle name="level1a 2 2 5 2 5" xfId="1729"/>
    <cellStyle name="level1a 2 2 5 2 5 2" xfId="1730"/>
    <cellStyle name="level1a 2 2 5 2 6" xfId="1731"/>
    <cellStyle name="level1a 2 2 5 2 6 2" xfId="1732"/>
    <cellStyle name="level1a 2 2 5 2 6 2 2" xfId="1733"/>
    <cellStyle name="level1a 2 2 5 2 7" xfId="1734"/>
    <cellStyle name="level1a 2 2 5 2 7 2" xfId="1735"/>
    <cellStyle name="level1a 2 2 5 3" xfId="1736"/>
    <cellStyle name="level1a 2 2 5 3 2" xfId="1737"/>
    <cellStyle name="level1a 2 2 5 3 2 2" xfId="1738"/>
    <cellStyle name="level1a 2 2 5 3 2 2 2" xfId="1739"/>
    <cellStyle name="level1a 2 2 5 3 2 3" xfId="1740"/>
    <cellStyle name="level1a 2 2 5 3 2 3 2" xfId="1741"/>
    <cellStyle name="level1a 2 2 5 3 2 3 2 2" xfId="1742"/>
    <cellStyle name="level1a 2 2 5 3 2 4" xfId="1743"/>
    <cellStyle name="level1a 2 2 5 3 3" xfId="1744"/>
    <cellStyle name="level1a 2 2 5 3 3 2" xfId="1745"/>
    <cellStyle name="level1a 2 2 5 3 3 2 2" xfId="1746"/>
    <cellStyle name="level1a 2 2 5 3 3 3" xfId="1747"/>
    <cellStyle name="level1a 2 2 5 3 3 3 2" xfId="1748"/>
    <cellStyle name="level1a 2 2 5 3 3 3 2 2" xfId="1749"/>
    <cellStyle name="level1a 2 2 5 3 3 4" xfId="1750"/>
    <cellStyle name="level1a 2 2 5 3 3 4 2" xfId="1751"/>
    <cellStyle name="level1a 2 2 5 3 4" xfId="1752"/>
    <cellStyle name="level1a 2 2 5 3 5" xfId="1753"/>
    <cellStyle name="level1a 2 2 5 3 5 2" xfId="1754"/>
    <cellStyle name="level1a 2 2 5 4" xfId="1755"/>
    <cellStyle name="level1a 2 2 5 4 2" xfId="1756"/>
    <cellStyle name="level1a 2 2 5 4 2 2" xfId="1757"/>
    <cellStyle name="level1a 2 2 5 4 2 2 2" xfId="1758"/>
    <cellStyle name="level1a 2 2 5 4 2 3" xfId="1759"/>
    <cellStyle name="level1a 2 2 5 4 2 3 2" xfId="1760"/>
    <cellStyle name="level1a 2 2 5 4 2 3 2 2" xfId="1761"/>
    <cellStyle name="level1a 2 2 5 4 2 4" xfId="1762"/>
    <cellStyle name="level1a 2 2 5 4 3" xfId="1763"/>
    <cellStyle name="level1a 2 2 5 4 3 2" xfId="1764"/>
    <cellStyle name="level1a 2 2 5 4 3 2 2" xfId="1765"/>
    <cellStyle name="level1a 2 2 5 4 3 3" xfId="1766"/>
    <cellStyle name="level1a 2 2 5 4 3 3 2" xfId="1767"/>
    <cellStyle name="level1a 2 2 5 4 3 3 2 2" xfId="1768"/>
    <cellStyle name="level1a 2 2 5 4 3 4" xfId="1769"/>
    <cellStyle name="level1a 2 2 5 4 4" xfId="1770"/>
    <cellStyle name="level1a 2 2 5 4 4 2" xfId="1771"/>
    <cellStyle name="level1a 2 2 5 4 5" xfId="1772"/>
    <cellStyle name="level1a 2 2 5 4 5 2" xfId="1773"/>
    <cellStyle name="level1a 2 2 5 4 5 2 2" xfId="1774"/>
    <cellStyle name="level1a 2 2 5 4 6" xfId="1775"/>
    <cellStyle name="level1a 2 2 5 4 6 2" xfId="1776"/>
    <cellStyle name="level1a 2 2 5 5" xfId="1777"/>
    <cellStyle name="level1a 2 2 5 5 2" xfId="1778"/>
    <cellStyle name="level1a 2 2 5 5 2 2" xfId="1779"/>
    <cellStyle name="level1a 2 2 5 5 2 2 2" xfId="1780"/>
    <cellStyle name="level1a 2 2 5 5 2 3" xfId="1781"/>
    <cellStyle name="level1a 2 2 5 5 2 3 2" xfId="1782"/>
    <cellStyle name="level1a 2 2 5 5 2 3 2 2" xfId="1783"/>
    <cellStyle name="level1a 2 2 5 5 2 4" xfId="1784"/>
    <cellStyle name="level1a 2 2 5 5 3" xfId="1785"/>
    <cellStyle name="level1a 2 2 5 5 3 2" xfId="1786"/>
    <cellStyle name="level1a 2 2 5 5 3 2 2" xfId="1787"/>
    <cellStyle name="level1a 2 2 5 5 3 3" xfId="1788"/>
    <cellStyle name="level1a 2 2 5 5 3 3 2" xfId="1789"/>
    <cellStyle name="level1a 2 2 5 5 3 3 2 2" xfId="1790"/>
    <cellStyle name="level1a 2 2 5 5 3 4" xfId="1791"/>
    <cellStyle name="level1a 2 2 5 5 4" xfId="1792"/>
    <cellStyle name="level1a 2 2 5 5 4 2" xfId="1793"/>
    <cellStyle name="level1a 2 2 5 5 5" xfId="1794"/>
    <cellStyle name="level1a 2 2 5 5 5 2" xfId="1795"/>
    <cellStyle name="level1a 2 2 5 5 5 2 2" xfId="1796"/>
    <cellStyle name="level1a 2 2 5 5 6" xfId="1797"/>
    <cellStyle name="level1a 2 2 5 5 6 2" xfId="1798"/>
    <cellStyle name="level1a 2 2 5 6" xfId="1799"/>
    <cellStyle name="level1a 2 2 5 6 2" xfId="1800"/>
    <cellStyle name="level1a 2 2 5 6 2 2" xfId="1801"/>
    <cellStyle name="level1a 2 2 5 6 2 2 2" xfId="1802"/>
    <cellStyle name="level1a 2 2 5 6 2 3" xfId="1803"/>
    <cellStyle name="level1a 2 2 5 6 2 3 2" xfId="1804"/>
    <cellStyle name="level1a 2 2 5 6 2 3 2 2" xfId="1805"/>
    <cellStyle name="level1a 2 2 5 6 2 4" xfId="1806"/>
    <cellStyle name="level1a 2 2 5 6 3" xfId="1807"/>
    <cellStyle name="level1a 2 2 5 6 3 2" xfId="1808"/>
    <cellStyle name="level1a 2 2 5 6 3 2 2" xfId="1809"/>
    <cellStyle name="level1a 2 2 5 6 3 3" xfId="1810"/>
    <cellStyle name="level1a 2 2 5 6 3 3 2" xfId="1811"/>
    <cellStyle name="level1a 2 2 5 6 3 3 2 2" xfId="1812"/>
    <cellStyle name="level1a 2 2 5 6 3 4" xfId="1813"/>
    <cellStyle name="level1a 2 2 5 6 4" xfId="1814"/>
    <cellStyle name="level1a 2 2 5 6 4 2" xfId="1815"/>
    <cellStyle name="level1a 2 2 5 6 5" xfId="1816"/>
    <cellStyle name="level1a 2 2 5 6 5 2" xfId="1817"/>
    <cellStyle name="level1a 2 2 5 6 5 2 2" xfId="1818"/>
    <cellStyle name="level1a 2 2 5 6 6" xfId="1819"/>
    <cellStyle name="level1a 2 2 5 6 6 2" xfId="1820"/>
    <cellStyle name="level1a 2 2 5 7" xfId="1821"/>
    <cellStyle name="level1a 2 2 5 7 2" xfId="1822"/>
    <cellStyle name="level1a 2 2 5 7 2 2" xfId="1823"/>
    <cellStyle name="level1a 2 2 5 7 3" xfId="1824"/>
    <cellStyle name="level1a 2 2 5 7 3 2" xfId="1825"/>
    <cellStyle name="level1a 2 2 5 7 3 2 2" xfId="1826"/>
    <cellStyle name="level1a 2 2 5 7 4" xfId="1827"/>
    <cellStyle name="level1a 2 2 5 8" xfId="1828"/>
    <cellStyle name="level1a 2 2 5 8 2" xfId="1829"/>
    <cellStyle name="level1a 2 2 5 8 2 2" xfId="1830"/>
    <cellStyle name="level1a 2 2 5 8 3" xfId="1831"/>
    <cellStyle name="level1a 2 2 5 8 3 2" xfId="1832"/>
    <cellStyle name="level1a 2 2 5 8 3 2 2" xfId="1833"/>
    <cellStyle name="level1a 2 2 5 8 4" xfId="1834"/>
    <cellStyle name="level1a 2 2 5 9" xfId="1835"/>
    <cellStyle name="level1a 2 2 5 9 2" xfId="1836"/>
    <cellStyle name="level1a 2 2 5_STUD aligned by INSTIT" xfId="1837"/>
    <cellStyle name="level1a 2 2 6" xfId="1838"/>
    <cellStyle name="level1a 2 2 6 2" xfId="1839"/>
    <cellStyle name="level1a 2 2 6 2 2" xfId="1840"/>
    <cellStyle name="level1a 2 2 6 2 2 2" xfId="1841"/>
    <cellStyle name="level1a 2 2 6 2 3" xfId="1842"/>
    <cellStyle name="level1a 2 2 6 2 3 2" xfId="1843"/>
    <cellStyle name="level1a 2 2 6 2 3 2 2" xfId="1844"/>
    <cellStyle name="level1a 2 2 6 2 4" xfId="1845"/>
    <cellStyle name="level1a 2 2 6 3" xfId="1846"/>
    <cellStyle name="level1a 2 2 6 3 2" xfId="1847"/>
    <cellStyle name="level1a 2 2 6 3 2 2" xfId="1848"/>
    <cellStyle name="level1a 2 2 6 3 3" xfId="1849"/>
    <cellStyle name="level1a 2 2 6 3 3 2" xfId="1850"/>
    <cellStyle name="level1a 2 2 6 3 3 2 2" xfId="1851"/>
    <cellStyle name="level1a 2 2 6 3 4" xfId="1852"/>
    <cellStyle name="level1a 2 2 6 3 4 2" xfId="1853"/>
    <cellStyle name="level1a 2 2 6 4" xfId="1854"/>
    <cellStyle name="level1a 2 2 6 5" xfId="1855"/>
    <cellStyle name="level1a 2 2 6 5 2" xfId="1856"/>
    <cellStyle name="level1a 2 2 6 6" xfId="1857"/>
    <cellStyle name="level1a 2 2 6 6 2" xfId="1858"/>
    <cellStyle name="level1a 2 2 7" xfId="1859"/>
    <cellStyle name="level1a 2 2 7 2" xfId="1860"/>
    <cellStyle name="level1a 2 2 7 2 2" xfId="1861"/>
    <cellStyle name="level1a 2 2 7 2 2 2" xfId="1862"/>
    <cellStyle name="level1a 2 2 7 2 3" xfId="1863"/>
    <cellStyle name="level1a 2 2 7 2 3 2" xfId="1864"/>
    <cellStyle name="level1a 2 2 7 2 3 2 2" xfId="1865"/>
    <cellStyle name="level1a 2 2 7 2 4" xfId="1866"/>
    <cellStyle name="level1a 2 2 7 3" xfId="1867"/>
    <cellStyle name="level1a 2 2 7 3 2" xfId="1868"/>
    <cellStyle name="level1a 2 2 7 3 2 2" xfId="1869"/>
    <cellStyle name="level1a 2 2 7 3 3" xfId="1870"/>
    <cellStyle name="level1a 2 2 7 3 3 2" xfId="1871"/>
    <cellStyle name="level1a 2 2 7 3 3 2 2" xfId="1872"/>
    <cellStyle name="level1a 2 2 7 3 4" xfId="1873"/>
    <cellStyle name="level1a 2 2 7 3 4 2" xfId="1874"/>
    <cellStyle name="level1a 2 2 7 4" xfId="1875"/>
    <cellStyle name="level1a 2 2 7 5" xfId="1876"/>
    <cellStyle name="level1a 2 2 7 5 2" xfId="1877"/>
    <cellStyle name="level1a 2 2 7 6" xfId="1878"/>
    <cellStyle name="level1a 2 2 7 6 2" xfId="1879"/>
    <cellStyle name="level1a 2 2 7 6 2 2" xfId="1880"/>
    <cellStyle name="level1a 2 2 7 7" xfId="1881"/>
    <cellStyle name="level1a 2 2 7 7 2" xfId="1882"/>
    <cellStyle name="level1a 2 2 8" xfId="1883"/>
    <cellStyle name="level1a 2 2 8 2" xfId="1884"/>
    <cellStyle name="level1a 2 2 8 2 2" xfId="1885"/>
    <cellStyle name="level1a 2 2 8 2 2 2" xfId="1886"/>
    <cellStyle name="level1a 2 2 8 2 3" xfId="1887"/>
    <cellStyle name="level1a 2 2 8 2 3 2" xfId="1888"/>
    <cellStyle name="level1a 2 2 8 2 3 2 2" xfId="1889"/>
    <cellStyle name="level1a 2 2 8 2 4" xfId="1890"/>
    <cellStyle name="level1a 2 2 8 3" xfId="1891"/>
    <cellStyle name="level1a 2 2 8 3 2" xfId="1892"/>
    <cellStyle name="level1a 2 2 8 3 2 2" xfId="1893"/>
    <cellStyle name="level1a 2 2 8 3 3" xfId="1894"/>
    <cellStyle name="level1a 2 2 8 3 3 2" xfId="1895"/>
    <cellStyle name="level1a 2 2 8 3 3 2 2" xfId="1896"/>
    <cellStyle name="level1a 2 2 8 3 4" xfId="1897"/>
    <cellStyle name="level1a 2 2 8 3 4 2" xfId="1898"/>
    <cellStyle name="level1a 2 2 8 4" xfId="1899"/>
    <cellStyle name="level1a 2 2 8 5" xfId="1900"/>
    <cellStyle name="level1a 2 2 8 5 2" xfId="1901"/>
    <cellStyle name="level1a 2 2 8 5 2 2" xfId="1902"/>
    <cellStyle name="level1a 2 2 8 6" xfId="1903"/>
    <cellStyle name="level1a 2 2 8 6 2" xfId="1904"/>
    <cellStyle name="level1a 2 2 9" xfId="1905"/>
    <cellStyle name="level1a 2 2 9 2" xfId="1906"/>
    <cellStyle name="level1a 2 2 9 2 2" xfId="1907"/>
    <cellStyle name="level1a 2 2 9 2 2 2" xfId="1908"/>
    <cellStyle name="level1a 2 2 9 2 3" xfId="1909"/>
    <cellStyle name="level1a 2 2 9 2 3 2" xfId="1910"/>
    <cellStyle name="level1a 2 2 9 2 3 2 2" xfId="1911"/>
    <cellStyle name="level1a 2 2 9 2 4" xfId="1912"/>
    <cellStyle name="level1a 2 2 9 3" xfId="1913"/>
    <cellStyle name="level1a 2 2 9 3 2" xfId="1914"/>
    <cellStyle name="level1a 2 2 9 3 2 2" xfId="1915"/>
    <cellStyle name="level1a 2 2 9 3 3" xfId="1916"/>
    <cellStyle name="level1a 2 2 9 3 3 2" xfId="1917"/>
    <cellStyle name="level1a 2 2 9 3 3 2 2" xfId="1918"/>
    <cellStyle name="level1a 2 2 9 3 4" xfId="1919"/>
    <cellStyle name="level1a 2 2 9 3 4 2" xfId="1920"/>
    <cellStyle name="level1a 2 2 9 4" xfId="1921"/>
    <cellStyle name="level1a 2 2 9 5" xfId="1922"/>
    <cellStyle name="level1a 2 2 9 5 2" xfId="1923"/>
    <cellStyle name="level1a 2 2 9 6" xfId="1924"/>
    <cellStyle name="level1a 2 2 9 6 2" xfId="1925"/>
    <cellStyle name="level1a 2 2 9 6 2 2" xfId="1926"/>
    <cellStyle name="level1a 2 2 9 7" xfId="1927"/>
    <cellStyle name="level1a 2 2 9 7 2" xfId="1928"/>
    <cellStyle name="level1a 2 2_STUD aligned by INSTIT" xfId="1929"/>
    <cellStyle name="level1a 2 3" xfId="1930"/>
    <cellStyle name="level1a 2 3 10" xfId="1931"/>
    <cellStyle name="level1a 2 3 10 2" xfId="1932"/>
    <cellStyle name="level1a 2 3 10 2 2" xfId="1933"/>
    <cellStyle name="level1a 2 3 10 3" xfId="1934"/>
    <cellStyle name="level1a 2 3 10 3 2" xfId="1935"/>
    <cellStyle name="level1a 2 3 10 3 2 2" xfId="1936"/>
    <cellStyle name="level1a 2 3 10 4" xfId="1937"/>
    <cellStyle name="level1a 2 3 11" xfId="1938"/>
    <cellStyle name="level1a 2 3 11 2" xfId="1939"/>
    <cellStyle name="level1a 2 3 2" xfId="1940"/>
    <cellStyle name="level1a 2 3 2 10" xfId="1941"/>
    <cellStyle name="level1a 2 3 2 10 2" xfId="1942"/>
    <cellStyle name="level1a 2 3 2 2" xfId="1943"/>
    <cellStyle name="level1a 2 3 2 2 2" xfId="1944"/>
    <cellStyle name="level1a 2 3 2 2 2 2" xfId="1945"/>
    <cellStyle name="level1a 2 3 2 2 2 2 2" xfId="1946"/>
    <cellStyle name="level1a 2 3 2 2 2 2 2 2" xfId="1947"/>
    <cellStyle name="level1a 2 3 2 2 2 2 3" xfId="1948"/>
    <cellStyle name="level1a 2 3 2 2 2 2 3 2" xfId="1949"/>
    <cellStyle name="level1a 2 3 2 2 2 2 3 2 2" xfId="1950"/>
    <cellStyle name="level1a 2 3 2 2 2 2 4" xfId="1951"/>
    <cellStyle name="level1a 2 3 2 2 2 3" xfId="1952"/>
    <cellStyle name="level1a 2 3 2 2 2 3 2" xfId="1953"/>
    <cellStyle name="level1a 2 3 2 2 2 3 2 2" xfId="1954"/>
    <cellStyle name="level1a 2 3 2 2 2 3 3" xfId="1955"/>
    <cellStyle name="level1a 2 3 2 2 2 3 3 2" xfId="1956"/>
    <cellStyle name="level1a 2 3 2 2 2 3 3 2 2" xfId="1957"/>
    <cellStyle name="level1a 2 3 2 2 2 3 4" xfId="1958"/>
    <cellStyle name="level1a 2 3 2 2 2 3 4 2" xfId="1959"/>
    <cellStyle name="level1a 2 3 2 2 2 4" xfId="1960"/>
    <cellStyle name="level1a 2 3 2 2 2 5" xfId="1961"/>
    <cellStyle name="level1a 2 3 2 2 2 5 2" xfId="1962"/>
    <cellStyle name="level1a 2 3 2 2 2 6" xfId="1963"/>
    <cellStyle name="level1a 2 3 2 2 2 6 2" xfId="1964"/>
    <cellStyle name="level1a 2 3 2 2 3" xfId="1965"/>
    <cellStyle name="level1a 2 3 2 2 3 2" xfId="1966"/>
    <cellStyle name="level1a 2 3 2 2 3 2 2" xfId="1967"/>
    <cellStyle name="level1a 2 3 2 2 3 2 2 2" xfId="1968"/>
    <cellStyle name="level1a 2 3 2 2 3 2 3" xfId="1969"/>
    <cellStyle name="level1a 2 3 2 2 3 2 3 2" xfId="1970"/>
    <cellStyle name="level1a 2 3 2 2 3 2 3 2 2" xfId="1971"/>
    <cellStyle name="level1a 2 3 2 2 3 2 4" xfId="1972"/>
    <cellStyle name="level1a 2 3 2 2 3 3" xfId="1973"/>
    <cellStyle name="level1a 2 3 2 2 3 3 2" xfId="1974"/>
    <cellStyle name="level1a 2 3 2 2 3 3 2 2" xfId="1975"/>
    <cellStyle name="level1a 2 3 2 2 3 3 3" xfId="1976"/>
    <cellStyle name="level1a 2 3 2 2 3 3 3 2" xfId="1977"/>
    <cellStyle name="level1a 2 3 2 2 3 3 3 2 2" xfId="1978"/>
    <cellStyle name="level1a 2 3 2 2 3 3 4" xfId="1979"/>
    <cellStyle name="level1a 2 3 2 2 3 3 4 2" xfId="1980"/>
    <cellStyle name="level1a 2 3 2 2 3 4" xfId="1981"/>
    <cellStyle name="level1a 2 3 2 2 3 5" xfId="1982"/>
    <cellStyle name="level1a 2 3 2 2 3 5 2" xfId="1983"/>
    <cellStyle name="level1a 2 3 2 2 3 5 2 2" xfId="1984"/>
    <cellStyle name="level1a 2 3 2 2 3 6" xfId="1985"/>
    <cellStyle name="level1a 2 3 2 2 3 6 2" xfId="1986"/>
    <cellStyle name="level1a 2 3 2 2 4" xfId="1987"/>
    <cellStyle name="level1a 2 3 2 2 4 2" xfId="1988"/>
    <cellStyle name="level1a 2 3 2 2 4 2 2" xfId="1989"/>
    <cellStyle name="level1a 2 3 2 2 4 2 2 2" xfId="1990"/>
    <cellStyle name="level1a 2 3 2 2 4 2 3" xfId="1991"/>
    <cellStyle name="level1a 2 3 2 2 4 2 3 2" xfId="1992"/>
    <cellStyle name="level1a 2 3 2 2 4 2 3 2 2" xfId="1993"/>
    <cellStyle name="level1a 2 3 2 2 4 2 4" xfId="1994"/>
    <cellStyle name="level1a 2 3 2 2 4 3" xfId="1995"/>
    <cellStyle name="level1a 2 3 2 2 4 3 2" xfId="1996"/>
    <cellStyle name="level1a 2 3 2 2 4 3 2 2" xfId="1997"/>
    <cellStyle name="level1a 2 3 2 2 4 3 3" xfId="1998"/>
    <cellStyle name="level1a 2 3 2 2 4 3 3 2" xfId="1999"/>
    <cellStyle name="level1a 2 3 2 2 4 3 3 2 2" xfId="2000"/>
    <cellStyle name="level1a 2 3 2 2 4 3 4" xfId="2001"/>
    <cellStyle name="level1a 2 3 2 2 4 3 4 2" xfId="2002"/>
    <cellStyle name="level1a 2 3 2 2 4 4" xfId="2003"/>
    <cellStyle name="level1a 2 3 2 2 4 5" xfId="2004"/>
    <cellStyle name="level1a 2 3 2 2 4 5 2" xfId="2005"/>
    <cellStyle name="level1a 2 3 2 2 4 6" xfId="2006"/>
    <cellStyle name="level1a 2 3 2 2 4 6 2" xfId="2007"/>
    <cellStyle name="level1a 2 3 2 2 4 6 2 2" xfId="2008"/>
    <cellStyle name="level1a 2 3 2 2 4 7" xfId="2009"/>
    <cellStyle name="level1a 2 3 2 2 4 7 2" xfId="2010"/>
    <cellStyle name="level1a 2 3 2 2 5" xfId="2011"/>
    <cellStyle name="level1a 2 3 2 2 5 2" xfId="2012"/>
    <cellStyle name="level1a 2 3 2 2 5 2 2" xfId="2013"/>
    <cellStyle name="level1a 2 3 2 2 5 2 2 2" xfId="2014"/>
    <cellStyle name="level1a 2 3 2 2 5 2 3" xfId="2015"/>
    <cellStyle name="level1a 2 3 2 2 5 2 3 2" xfId="2016"/>
    <cellStyle name="level1a 2 3 2 2 5 2 3 2 2" xfId="2017"/>
    <cellStyle name="level1a 2 3 2 2 5 2 4" xfId="2018"/>
    <cellStyle name="level1a 2 3 2 2 5 3" xfId="2019"/>
    <cellStyle name="level1a 2 3 2 2 5 3 2" xfId="2020"/>
    <cellStyle name="level1a 2 3 2 2 5 3 2 2" xfId="2021"/>
    <cellStyle name="level1a 2 3 2 2 5 3 3" xfId="2022"/>
    <cellStyle name="level1a 2 3 2 2 5 3 3 2" xfId="2023"/>
    <cellStyle name="level1a 2 3 2 2 5 3 3 2 2" xfId="2024"/>
    <cellStyle name="level1a 2 3 2 2 5 3 4" xfId="2025"/>
    <cellStyle name="level1a 2 3 2 2 5 4" xfId="2026"/>
    <cellStyle name="level1a 2 3 2 2 5 4 2" xfId="2027"/>
    <cellStyle name="level1a 2 3 2 2 5 5" xfId="2028"/>
    <cellStyle name="level1a 2 3 2 2 5 5 2" xfId="2029"/>
    <cellStyle name="level1a 2 3 2 2 5 5 2 2" xfId="2030"/>
    <cellStyle name="level1a 2 3 2 2 5 6" xfId="2031"/>
    <cellStyle name="level1a 2 3 2 2 5 6 2" xfId="2032"/>
    <cellStyle name="level1a 2 3 2 2 6" xfId="2033"/>
    <cellStyle name="level1a 2 3 2 2 6 2" xfId="2034"/>
    <cellStyle name="level1a 2 3 2 2 6 2 2" xfId="2035"/>
    <cellStyle name="level1a 2 3 2 2 6 2 2 2" xfId="2036"/>
    <cellStyle name="level1a 2 3 2 2 6 2 3" xfId="2037"/>
    <cellStyle name="level1a 2 3 2 2 6 2 3 2" xfId="2038"/>
    <cellStyle name="level1a 2 3 2 2 6 2 3 2 2" xfId="2039"/>
    <cellStyle name="level1a 2 3 2 2 6 2 4" xfId="2040"/>
    <cellStyle name="level1a 2 3 2 2 6 3" xfId="2041"/>
    <cellStyle name="level1a 2 3 2 2 6 3 2" xfId="2042"/>
    <cellStyle name="level1a 2 3 2 2 6 3 2 2" xfId="2043"/>
    <cellStyle name="level1a 2 3 2 2 6 3 3" xfId="2044"/>
    <cellStyle name="level1a 2 3 2 2 6 3 3 2" xfId="2045"/>
    <cellStyle name="level1a 2 3 2 2 6 3 3 2 2" xfId="2046"/>
    <cellStyle name="level1a 2 3 2 2 6 3 4" xfId="2047"/>
    <cellStyle name="level1a 2 3 2 2 6 4" xfId="2048"/>
    <cellStyle name="level1a 2 3 2 2 6 4 2" xfId="2049"/>
    <cellStyle name="level1a 2 3 2 2 6 5" xfId="2050"/>
    <cellStyle name="level1a 2 3 2 2 6 5 2" xfId="2051"/>
    <cellStyle name="level1a 2 3 2 2 6 5 2 2" xfId="2052"/>
    <cellStyle name="level1a 2 3 2 2 6 6" xfId="2053"/>
    <cellStyle name="level1a 2 3 2 2 6 6 2" xfId="2054"/>
    <cellStyle name="level1a 2 3 2 2 7" xfId="2055"/>
    <cellStyle name="level1a 2 3 2 2 7 2" xfId="2056"/>
    <cellStyle name="level1a 2 3 2 2 7 2 2" xfId="2057"/>
    <cellStyle name="level1a 2 3 2 2 7 3" xfId="2058"/>
    <cellStyle name="level1a 2 3 2 2 7 3 2" xfId="2059"/>
    <cellStyle name="level1a 2 3 2 2 7 3 2 2" xfId="2060"/>
    <cellStyle name="level1a 2 3 2 2 7 4" xfId="2061"/>
    <cellStyle name="level1a 2 3 2 2 8" xfId="2062"/>
    <cellStyle name="level1a 2 3 2 2 8 2" xfId="2063"/>
    <cellStyle name="level1a 2 3 2 2_STUD aligned by INSTIT" xfId="2064"/>
    <cellStyle name="level1a 2 3 2 3" xfId="2065"/>
    <cellStyle name="level1a 2 3 2 3 2" xfId="2066"/>
    <cellStyle name="level1a 2 3 2 3 2 2" xfId="2067"/>
    <cellStyle name="level1a 2 3 2 3 2 2 2" xfId="2068"/>
    <cellStyle name="level1a 2 3 2 3 2 2 2 2" xfId="2069"/>
    <cellStyle name="level1a 2 3 2 3 2 2 3" xfId="2070"/>
    <cellStyle name="level1a 2 3 2 3 2 2 3 2" xfId="2071"/>
    <cellStyle name="level1a 2 3 2 3 2 2 3 2 2" xfId="2072"/>
    <cellStyle name="level1a 2 3 2 3 2 2 4" xfId="2073"/>
    <cellStyle name="level1a 2 3 2 3 2 3" xfId="2074"/>
    <cellStyle name="level1a 2 3 2 3 2 3 2" xfId="2075"/>
    <cellStyle name="level1a 2 3 2 3 2 3 2 2" xfId="2076"/>
    <cellStyle name="level1a 2 3 2 3 2 3 3" xfId="2077"/>
    <cellStyle name="level1a 2 3 2 3 2 3 3 2" xfId="2078"/>
    <cellStyle name="level1a 2 3 2 3 2 3 3 2 2" xfId="2079"/>
    <cellStyle name="level1a 2 3 2 3 2 3 4" xfId="2080"/>
    <cellStyle name="level1a 2 3 2 3 2 3 4 2" xfId="2081"/>
    <cellStyle name="level1a 2 3 2 3 2 4" xfId="2082"/>
    <cellStyle name="level1a 2 3 2 3 2 5" xfId="2083"/>
    <cellStyle name="level1a 2 3 2 3 2 5 2" xfId="2084"/>
    <cellStyle name="level1a 2 3 2 3 2 5 2 2" xfId="2085"/>
    <cellStyle name="level1a 2 3 2 3 2 6" xfId="2086"/>
    <cellStyle name="level1a 2 3 2 3 2 6 2" xfId="2087"/>
    <cellStyle name="level1a 2 3 2 3 3" xfId="2088"/>
    <cellStyle name="level1a 2 3 2 3 3 2" xfId="2089"/>
    <cellStyle name="level1a 2 3 2 3 3 2 2" xfId="2090"/>
    <cellStyle name="level1a 2 3 2 3 3 2 2 2" xfId="2091"/>
    <cellStyle name="level1a 2 3 2 3 3 2 3" xfId="2092"/>
    <cellStyle name="level1a 2 3 2 3 3 2 3 2" xfId="2093"/>
    <cellStyle name="level1a 2 3 2 3 3 2 3 2 2" xfId="2094"/>
    <cellStyle name="level1a 2 3 2 3 3 2 4" xfId="2095"/>
    <cellStyle name="level1a 2 3 2 3 3 3" xfId="2096"/>
    <cellStyle name="level1a 2 3 2 3 3 3 2" xfId="2097"/>
    <cellStyle name="level1a 2 3 2 3 3 3 2 2" xfId="2098"/>
    <cellStyle name="level1a 2 3 2 3 3 3 3" xfId="2099"/>
    <cellStyle name="level1a 2 3 2 3 3 3 3 2" xfId="2100"/>
    <cellStyle name="level1a 2 3 2 3 3 3 3 2 2" xfId="2101"/>
    <cellStyle name="level1a 2 3 2 3 3 3 4" xfId="2102"/>
    <cellStyle name="level1a 2 3 2 3 3 4" xfId="2103"/>
    <cellStyle name="level1a 2 3 2 3 3 4 2" xfId="2104"/>
    <cellStyle name="level1a 2 3 2 3 3 5" xfId="2105"/>
    <cellStyle name="level1a 2 3 2 3 3 5 2" xfId="2106"/>
    <cellStyle name="level1a 2 3 2 3 4" xfId="2107"/>
    <cellStyle name="level1a 2 3 2 3 4 2" xfId="2108"/>
    <cellStyle name="level1a 2 3 2 3 4 2 2" xfId="2109"/>
    <cellStyle name="level1a 2 3 2 3 4 2 2 2" xfId="2110"/>
    <cellStyle name="level1a 2 3 2 3 4 2 3" xfId="2111"/>
    <cellStyle name="level1a 2 3 2 3 4 2 3 2" xfId="2112"/>
    <cellStyle name="level1a 2 3 2 3 4 2 3 2 2" xfId="2113"/>
    <cellStyle name="level1a 2 3 2 3 4 2 4" xfId="2114"/>
    <cellStyle name="level1a 2 3 2 3 4 3" xfId="2115"/>
    <cellStyle name="level1a 2 3 2 3 4 3 2" xfId="2116"/>
    <cellStyle name="level1a 2 3 2 3 4 3 2 2" xfId="2117"/>
    <cellStyle name="level1a 2 3 2 3 4 3 3" xfId="2118"/>
    <cellStyle name="level1a 2 3 2 3 4 3 3 2" xfId="2119"/>
    <cellStyle name="level1a 2 3 2 3 4 3 3 2 2" xfId="2120"/>
    <cellStyle name="level1a 2 3 2 3 4 3 4" xfId="2121"/>
    <cellStyle name="level1a 2 3 2 3 4 4" xfId="2122"/>
    <cellStyle name="level1a 2 3 2 3 4 4 2" xfId="2123"/>
    <cellStyle name="level1a 2 3 2 3 4 5" xfId="2124"/>
    <cellStyle name="level1a 2 3 2 3 4 5 2" xfId="2125"/>
    <cellStyle name="level1a 2 3 2 3 4 5 2 2" xfId="2126"/>
    <cellStyle name="level1a 2 3 2 3 4 6" xfId="2127"/>
    <cellStyle name="level1a 2 3 2 3 4 6 2" xfId="2128"/>
    <cellStyle name="level1a 2 3 2 3 5" xfId="2129"/>
    <cellStyle name="level1a 2 3 2 3 5 2" xfId="2130"/>
    <cellStyle name="level1a 2 3 2 3 5 2 2" xfId="2131"/>
    <cellStyle name="level1a 2 3 2 3 5 2 2 2" xfId="2132"/>
    <cellStyle name="level1a 2 3 2 3 5 2 3" xfId="2133"/>
    <cellStyle name="level1a 2 3 2 3 5 2 3 2" xfId="2134"/>
    <cellStyle name="level1a 2 3 2 3 5 2 3 2 2" xfId="2135"/>
    <cellStyle name="level1a 2 3 2 3 5 2 4" xfId="2136"/>
    <cellStyle name="level1a 2 3 2 3 5 3" xfId="2137"/>
    <cellStyle name="level1a 2 3 2 3 5 3 2" xfId="2138"/>
    <cellStyle name="level1a 2 3 2 3 5 3 2 2" xfId="2139"/>
    <cellStyle name="level1a 2 3 2 3 5 3 3" xfId="2140"/>
    <cellStyle name="level1a 2 3 2 3 5 3 3 2" xfId="2141"/>
    <cellStyle name="level1a 2 3 2 3 5 3 3 2 2" xfId="2142"/>
    <cellStyle name="level1a 2 3 2 3 5 3 4" xfId="2143"/>
    <cellStyle name="level1a 2 3 2 3 5 4" xfId="2144"/>
    <cellStyle name="level1a 2 3 2 3 5 4 2" xfId="2145"/>
    <cellStyle name="level1a 2 3 2 3 5 5" xfId="2146"/>
    <cellStyle name="level1a 2 3 2 3 5 5 2" xfId="2147"/>
    <cellStyle name="level1a 2 3 2 3 5 5 2 2" xfId="2148"/>
    <cellStyle name="level1a 2 3 2 3 5 6" xfId="2149"/>
    <cellStyle name="level1a 2 3 2 3 5 6 2" xfId="2150"/>
    <cellStyle name="level1a 2 3 2 3 6" xfId="2151"/>
    <cellStyle name="level1a 2 3 2 3 6 2" xfId="2152"/>
    <cellStyle name="level1a 2 3 2 3 6 2 2" xfId="2153"/>
    <cellStyle name="level1a 2 3 2 3 6 2 2 2" xfId="2154"/>
    <cellStyle name="level1a 2 3 2 3 6 2 3" xfId="2155"/>
    <cellStyle name="level1a 2 3 2 3 6 2 3 2" xfId="2156"/>
    <cellStyle name="level1a 2 3 2 3 6 2 3 2 2" xfId="2157"/>
    <cellStyle name="level1a 2 3 2 3 6 2 4" xfId="2158"/>
    <cellStyle name="level1a 2 3 2 3 6 3" xfId="2159"/>
    <cellStyle name="level1a 2 3 2 3 6 3 2" xfId="2160"/>
    <cellStyle name="level1a 2 3 2 3 6 3 2 2" xfId="2161"/>
    <cellStyle name="level1a 2 3 2 3 6 3 3" xfId="2162"/>
    <cellStyle name="level1a 2 3 2 3 6 3 3 2" xfId="2163"/>
    <cellStyle name="level1a 2 3 2 3 6 3 3 2 2" xfId="2164"/>
    <cellStyle name="level1a 2 3 2 3 6 3 4" xfId="2165"/>
    <cellStyle name="level1a 2 3 2 3 6 4" xfId="2166"/>
    <cellStyle name="level1a 2 3 2 3 6 4 2" xfId="2167"/>
    <cellStyle name="level1a 2 3 2 3 6 5" xfId="2168"/>
    <cellStyle name="level1a 2 3 2 3 6 5 2" xfId="2169"/>
    <cellStyle name="level1a 2 3 2 3 6 5 2 2" xfId="2170"/>
    <cellStyle name="level1a 2 3 2 3 6 6" xfId="2171"/>
    <cellStyle name="level1a 2 3 2 3 6 6 2" xfId="2172"/>
    <cellStyle name="level1a 2 3 2 3 7" xfId="2173"/>
    <cellStyle name="level1a 2 3 2 3 7 2" xfId="2174"/>
    <cellStyle name="level1a 2 3 2 3 7 2 2" xfId="2175"/>
    <cellStyle name="level1a 2 3 2 3 7 3" xfId="2176"/>
    <cellStyle name="level1a 2 3 2 3 7 3 2" xfId="2177"/>
    <cellStyle name="level1a 2 3 2 3 7 3 2 2" xfId="2178"/>
    <cellStyle name="level1a 2 3 2 3 7 4" xfId="2179"/>
    <cellStyle name="level1a 2 3 2 3 8" xfId="2180"/>
    <cellStyle name="level1a 2 3 2 3 8 2" xfId="2181"/>
    <cellStyle name="level1a 2 3 2 3 8 2 2" xfId="2182"/>
    <cellStyle name="level1a 2 3 2 3 8 3" xfId="2183"/>
    <cellStyle name="level1a 2 3 2 3 8 3 2" xfId="2184"/>
    <cellStyle name="level1a 2 3 2 3 8 3 2 2" xfId="2185"/>
    <cellStyle name="level1a 2 3 2 3 8 4" xfId="2186"/>
    <cellStyle name="level1a 2 3 2 3 9" xfId="2187"/>
    <cellStyle name="level1a 2 3 2 3 9 2" xfId="2188"/>
    <cellStyle name="level1a 2 3 2 3_STUD aligned by INSTIT" xfId="2189"/>
    <cellStyle name="level1a 2 3 2 4" xfId="2190"/>
    <cellStyle name="level1a 2 3 2 4 2" xfId="2191"/>
    <cellStyle name="level1a 2 3 2 4 2 2" xfId="2192"/>
    <cellStyle name="level1a 2 3 2 4 2 2 2" xfId="2193"/>
    <cellStyle name="level1a 2 3 2 4 2 3" xfId="2194"/>
    <cellStyle name="level1a 2 3 2 4 2 3 2" xfId="2195"/>
    <cellStyle name="level1a 2 3 2 4 2 3 2 2" xfId="2196"/>
    <cellStyle name="level1a 2 3 2 4 2 4" xfId="2197"/>
    <cellStyle name="level1a 2 3 2 4 3" xfId="2198"/>
    <cellStyle name="level1a 2 3 2 4 3 2" xfId="2199"/>
    <cellStyle name="level1a 2 3 2 4 3 2 2" xfId="2200"/>
    <cellStyle name="level1a 2 3 2 4 3 3" xfId="2201"/>
    <cellStyle name="level1a 2 3 2 4 3 3 2" xfId="2202"/>
    <cellStyle name="level1a 2 3 2 4 3 3 2 2" xfId="2203"/>
    <cellStyle name="level1a 2 3 2 4 3 4" xfId="2204"/>
    <cellStyle name="level1a 2 3 2 4 3 4 2" xfId="2205"/>
    <cellStyle name="level1a 2 3 2 4 4" xfId="2206"/>
    <cellStyle name="level1a 2 3 2 4 5" xfId="2207"/>
    <cellStyle name="level1a 2 3 2 4 5 2" xfId="2208"/>
    <cellStyle name="level1a 2 3 2 4 6" xfId="2209"/>
    <cellStyle name="level1a 2 3 2 4 6 2" xfId="2210"/>
    <cellStyle name="level1a 2 3 2 5" xfId="2211"/>
    <cellStyle name="level1a 2 3 2 5 2" xfId="2212"/>
    <cellStyle name="level1a 2 3 2 5 2 2" xfId="2213"/>
    <cellStyle name="level1a 2 3 2 5 2 2 2" xfId="2214"/>
    <cellStyle name="level1a 2 3 2 5 2 3" xfId="2215"/>
    <cellStyle name="level1a 2 3 2 5 2 3 2" xfId="2216"/>
    <cellStyle name="level1a 2 3 2 5 2 3 2 2" xfId="2217"/>
    <cellStyle name="level1a 2 3 2 5 2 4" xfId="2218"/>
    <cellStyle name="level1a 2 3 2 5 3" xfId="2219"/>
    <cellStyle name="level1a 2 3 2 5 3 2" xfId="2220"/>
    <cellStyle name="level1a 2 3 2 5 3 2 2" xfId="2221"/>
    <cellStyle name="level1a 2 3 2 5 3 3" xfId="2222"/>
    <cellStyle name="level1a 2 3 2 5 3 3 2" xfId="2223"/>
    <cellStyle name="level1a 2 3 2 5 3 3 2 2" xfId="2224"/>
    <cellStyle name="level1a 2 3 2 5 3 4" xfId="2225"/>
    <cellStyle name="level1a 2 3 2 5 3 4 2" xfId="2226"/>
    <cellStyle name="level1a 2 3 2 5 4" xfId="2227"/>
    <cellStyle name="level1a 2 3 2 5 5" xfId="2228"/>
    <cellStyle name="level1a 2 3 2 5 5 2" xfId="2229"/>
    <cellStyle name="level1a 2 3 2 5 6" xfId="2230"/>
    <cellStyle name="level1a 2 3 2 5 6 2" xfId="2231"/>
    <cellStyle name="level1a 2 3 2 5 6 2 2" xfId="2232"/>
    <cellStyle name="level1a 2 3 2 5 7" xfId="2233"/>
    <cellStyle name="level1a 2 3 2 5 7 2" xfId="2234"/>
    <cellStyle name="level1a 2 3 2 6" xfId="2235"/>
    <cellStyle name="level1a 2 3 2 6 2" xfId="2236"/>
    <cellStyle name="level1a 2 3 2 6 2 2" xfId="2237"/>
    <cellStyle name="level1a 2 3 2 6 2 2 2" xfId="2238"/>
    <cellStyle name="level1a 2 3 2 6 2 3" xfId="2239"/>
    <cellStyle name="level1a 2 3 2 6 2 3 2" xfId="2240"/>
    <cellStyle name="level1a 2 3 2 6 2 3 2 2" xfId="2241"/>
    <cellStyle name="level1a 2 3 2 6 2 4" xfId="2242"/>
    <cellStyle name="level1a 2 3 2 6 3" xfId="2243"/>
    <cellStyle name="level1a 2 3 2 6 3 2" xfId="2244"/>
    <cellStyle name="level1a 2 3 2 6 3 2 2" xfId="2245"/>
    <cellStyle name="level1a 2 3 2 6 3 3" xfId="2246"/>
    <cellStyle name="level1a 2 3 2 6 3 3 2" xfId="2247"/>
    <cellStyle name="level1a 2 3 2 6 3 3 2 2" xfId="2248"/>
    <cellStyle name="level1a 2 3 2 6 3 4" xfId="2249"/>
    <cellStyle name="level1a 2 3 2 6 3 4 2" xfId="2250"/>
    <cellStyle name="level1a 2 3 2 6 4" xfId="2251"/>
    <cellStyle name="level1a 2 3 2 6 5" xfId="2252"/>
    <cellStyle name="level1a 2 3 2 6 5 2" xfId="2253"/>
    <cellStyle name="level1a 2 3 2 6 5 2 2" xfId="2254"/>
    <cellStyle name="level1a 2 3 2 6 6" xfId="2255"/>
    <cellStyle name="level1a 2 3 2 6 6 2" xfId="2256"/>
    <cellStyle name="level1a 2 3 2 7" xfId="2257"/>
    <cellStyle name="level1a 2 3 2 7 2" xfId="2258"/>
    <cellStyle name="level1a 2 3 2 7 2 2" xfId="2259"/>
    <cellStyle name="level1a 2 3 2 7 2 2 2" xfId="2260"/>
    <cellStyle name="level1a 2 3 2 7 2 3" xfId="2261"/>
    <cellStyle name="level1a 2 3 2 7 2 3 2" xfId="2262"/>
    <cellStyle name="level1a 2 3 2 7 2 3 2 2" xfId="2263"/>
    <cellStyle name="level1a 2 3 2 7 2 4" xfId="2264"/>
    <cellStyle name="level1a 2 3 2 7 3" xfId="2265"/>
    <cellStyle name="level1a 2 3 2 7 3 2" xfId="2266"/>
    <cellStyle name="level1a 2 3 2 7 3 2 2" xfId="2267"/>
    <cellStyle name="level1a 2 3 2 7 3 3" xfId="2268"/>
    <cellStyle name="level1a 2 3 2 7 3 3 2" xfId="2269"/>
    <cellStyle name="level1a 2 3 2 7 3 3 2 2" xfId="2270"/>
    <cellStyle name="level1a 2 3 2 7 3 4" xfId="2271"/>
    <cellStyle name="level1a 2 3 2 7 3 4 2" xfId="2272"/>
    <cellStyle name="level1a 2 3 2 7 4" xfId="2273"/>
    <cellStyle name="level1a 2 3 2 7 5" xfId="2274"/>
    <cellStyle name="level1a 2 3 2 7 5 2" xfId="2275"/>
    <cellStyle name="level1a 2 3 2 7 6" xfId="2276"/>
    <cellStyle name="level1a 2 3 2 7 6 2" xfId="2277"/>
    <cellStyle name="level1a 2 3 2 7 6 2 2" xfId="2278"/>
    <cellStyle name="level1a 2 3 2 7 7" xfId="2279"/>
    <cellStyle name="level1a 2 3 2 7 7 2" xfId="2280"/>
    <cellStyle name="level1a 2 3 2 8" xfId="2281"/>
    <cellStyle name="level1a 2 3 2 8 2" xfId="2282"/>
    <cellStyle name="level1a 2 3 2 8 2 2" xfId="2283"/>
    <cellStyle name="level1a 2 3 2 8 2 2 2" xfId="2284"/>
    <cellStyle name="level1a 2 3 2 8 2 3" xfId="2285"/>
    <cellStyle name="level1a 2 3 2 8 2 3 2" xfId="2286"/>
    <cellStyle name="level1a 2 3 2 8 2 3 2 2" xfId="2287"/>
    <cellStyle name="level1a 2 3 2 8 2 4" xfId="2288"/>
    <cellStyle name="level1a 2 3 2 8 3" xfId="2289"/>
    <cellStyle name="level1a 2 3 2 8 3 2" xfId="2290"/>
    <cellStyle name="level1a 2 3 2 8 3 2 2" xfId="2291"/>
    <cellStyle name="level1a 2 3 2 8 3 3" xfId="2292"/>
    <cellStyle name="level1a 2 3 2 8 3 3 2" xfId="2293"/>
    <cellStyle name="level1a 2 3 2 8 3 3 2 2" xfId="2294"/>
    <cellStyle name="level1a 2 3 2 8 3 4" xfId="2295"/>
    <cellStyle name="level1a 2 3 2 8 4" xfId="2296"/>
    <cellStyle name="level1a 2 3 2 8 4 2" xfId="2297"/>
    <cellStyle name="level1a 2 3 2 8 5" xfId="2298"/>
    <cellStyle name="level1a 2 3 2 8 5 2" xfId="2299"/>
    <cellStyle name="level1a 2 3 2 8 5 2 2" xfId="2300"/>
    <cellStyle name="level1a 2 3 2 8 6" xfId="2301"/>
    <cellStyle name="level1a 2 3 2 8 6 2" xfId="2302"/>
    <cellStyle name="level1a 2 3 2 9" xfId="2303"/>
    <cellStyle name="level1a 2 3 2 9 2" xfId="2304"/>
    <cellStyle name="level1a 2 3 2 9 2 2" xfId="2305"/>
    <cellStyle name="level1a 2 3 2 9 3" xfId="2306"/>
    <cellStyle name="level1a 2 3 2 9 3 2" xfId="2307"/>
    <cellStyle name="level1a 2 3 2 9 3 2 2" xfId="2308"/>
    <cellStyle name="level1a 2 3 2 9 4" xfId="2309"/>
    <cellStyle name="level1a 2 3 2_STUD aligned by INSTIT" xfId="2310"/>
    <cellStyle name="level1a 2 3 3" xfId="2311"/>
    <cellStyle name="level1a 2 3 3 2" xfId="2312"/>
    <cellStyle name="level1a 2 3 3 2 2" xfId="2313"/>
    <cellStyle name="level1a 2 3 3 2 2 2" xfId="2314"/>
    <cellStyle name="level1a 2 3 3 2 2 2 2" xfId="2315"/>
    <cellStyle name="level1a 2 3 3 2 2 3" xfId="2316"/>
    <cellStyle name="level1a 2 3 3 2 2 3 2" xfId="2317"/>
    <cellStyle name="level1a 2 3 3 2 2 3 2 2" xfId="2318"/>
    <cellStyle name="level1a 2 3 3 2 2 4" xfId="2319"/>
    <cellStyle name="level1a 2 3 3 2 3" xfId="2320"/>
    <cellStyle name="level1a 2 3 3 2 3 2" xfId="2321"/>
    <cellStyle name="level1a 2 3 3 2 3 2 2" xfId="2322"/>
    <cellStyle name="level1a 2 3 3 2 3 3" xfId="2323"/>
    <cellStyle name="level1a 2 3 3 2 3 3 2" xfId="2324"/>
    <cellStyle name="level1a 2 3 3 2 3 3 2 2" xfId="2325"/>
    <cellStyle name="level1a 2 3 3 2 3 4" xfId="2326"/>
    <cellStyle name="level1a 2 3 3 2 3 4 2" xfId="2327"/>
    <cellStyle name="level1a 2 3 3 2 4" xfId="2328"/>
    <cellStyle name="level1a 2 3 3 2 5" xfId="2329"/>
    <cellStyle name="level1a 2 3 3 2 5 2" xfId="2330"/>
    <cellStyle name="level1a 2 3 3 2 6" xfId="2331"/>
    <cellStyle name="level1a 2 3 3 2 6 2" xfId="2332"/>
    <cellStyle name="level1a 2 3 3 3" xfId="2333"/>
    <cellStyle name="level1a 2 3 3 3 2" xfId="2334"/>
    <cellStyle name="level1a 2 3 3 3 2 2" xfId="2335"/>
    <cellStyle name="level1a 2 3 3 3 2 2 2" xfId="2336"/>
    <cellStyle name="level1a 2 3 3 3 2 3" xfId="2337"/>
    <cellStyle name="level1a 2 3 3 3 2 3 2" xfId="2338"/>
    <cellStyle name="level1a 2 3 3 3 2 3 2 2" xfId="2339"/>
    <cellStyle name="level1a 2 3 3 3 2 4" xfId="2340"/>
    <cellStyle name="level1a 2 3 3 3 3" xfId="2341"/>
    <cellStyle name="level1a 2 3 3 3 3 2" xfId="2342"/>
    <cellStyle name="level1a 2 3 3 3 3 2 2" xfId="2343"/>
    <cellStyle name="level1a 2 3 3 3 3 3" xfId="2344"/>
    <cellStyle name="level1a 2 3 3 3 3 3 2" xfId="2345"/>
    <cellStyle name="level1a 2 3 3 3 3 3 2 2" xfId="2346"/>
    <cellStyle name="level1a 2 3 3 3 3 4" xfId="2347"/>
    <cellStyle name="level1a 2 3 3 3 3 4 2" xfId="2348"/>
    <cellStyle name="level1a 2 3 3 3 4" xfId="2349"/>
    <cellStyle name="level1a 2 3 3 3 5" xfId="2350"/>
    <cellStyle name="level1a 2 3 3 3 5 2" xfId="2351"/>
    <cellStyle name="level1a 2 3 3 3 5 2 2" xfId="2352"/>
    <cellStyle name="level1a 2 3 3 3 6" xfId="2353"/>
    <cellStyle name="level1a 2 3 3 3 6 2" xfId="2354"/>
    <cellStyle name="level1a 2 3 3 4" xfId="2355"/>
    <cellStyle name="level1a 2 3 3 4 2" xfId="2356"/>
    <cellStyle name="level1a 2 3 3 4 2 2" xfId="2357"/>
    <cellStyle name="level1a 2 3 3 4 2 2 2" xfId="2358"/>
    <cellStyle name="level1a 2 3 3 4 2 3" xfId="2359"/>
    <cellStyle name="level1a 2 3 3 4 2 3 2" xfId="2360"/>
    <cellStyle name="level1a 2 3 3 4 2 3 2 2" xfId="2361"/>
    <cellStyle name="level1a 2 3 3 4 2 4" xfId="2362"/>
    <cellStyle name="level1a 2 3 3 4 3" xfId="2363"/>
    <cellStyle name="level1a 2 3 3 4 3 2" xfId="2364"/>
    <cellStyle name="level1a 2 3 3 4 3 2 2" xfId="2365"/>
    <cellStyle name="level1a 2 3 3 4 3 3" xfId="2366"/>
    <cellStyle name="level1a 2 3 3 4 3 3 2" xfId="2367"/>
    <cellStyle name="level1a 2 3 3 4 3 3 2 2" xfId="2368"/>
    <cellStyle name="level1a 2 3 3 4 3 4" xfId="2369"/>
    <cellStyle name="level1a 2 3 3 4 3 4 2" xfId="2370"/>
    <cellStyle name="level1a 2 3 3 4 4" xfId="2371"/>
    <cellStyle name="level1a 2 3 3 4 5" xfId="2372"/>
    <cellStyle name="level1a 2 3 3 4 5 2" xfId="2373"/>
    <cellStyle name="level1a 2 3 3 4 6" xfId="2374"/>
    <cellStyle name="level1a 2 3 3 4 6 2" xfId="2375"/>
    <cellStyle name="level1a 2 3 3 4 6 2 2" xfId="2376"/>
    <cellStyle name="level1a 2 3 3 4 7" xfId="2377"/>
    <cellStyle name="level1a 2 3 3 4 7 2" xfId="2378"/>
    <cellStyle name="level1a 2 3 3 5" xfId="2379"/>
    <cellStyle name="level1a 2 3 3 5 2" xfId="2380"/>
    <cellStyle name="level1a 2 3 3 5 2 2" xfId="2381"/>
    <cellStyle name="level1a 2 3 3 5 2 2 2" xfId="2382"/>
    <cellStyle name="level1a 2 3 3 5 2 3" xfId="2383"/>
    <cellStyle name="level1a 2 3 3 5 2 3 2" xfId="2384"/>
    <cellStyle name="level1a 2 3 3 5 2 3 2 2" xfId="2385"/>
    <cellStyle name="level1a 2 3 3 5 2 4" xfId="2386"/>
    <cellStyle name="level1a 2 3 3 5 3" xfId="2387"/>
    <cellStyle name="level1a 2 3 3 5 3 2" xfId="2388"/>
    <cellStyle name="level1a 2 3 3 5 3 2 2" xfId="2389"/>
    <cellStyle name="level1a 2 3 3 5 3 3" xfId="2390"/>
    <cellStyle name="level1a 2 3 3 5 3 3 2" xfId="2391"/>
    <cellStyle name="level1a 2 3 3 5 3 3 2 2" xfId="2392"/>
    <cellStyle name="level1a 2 3 3 5 3 4" xfId="2393"/>
    <cellStyle name="level1a 2 3 3 5 4" xfId="2394"/>
    <cellStyle name="level1a 2 3 3 5 4 2" xfId="2395"/>
    <cellStyle name="level1a 2 3 3 5 5" xfId="2396"/>
    <cellStyle name="level1a 2 3 3 5 5 2" xfId="2397"/>
    <cellStyle name="level1a 2 3 3 5 5 2 2" xfId="2398"/>
    <cellStyle name="level1a 2 3 3 5 6" xfId="2399"/>
    <cellStyle name="level1a 2 3 3 5 6 2" xfId="2400"/>
    <cellStyle name="level1a 2 3 3 6" xfId="2401"/>
    <cellStyle name="level1a 2 3 3 6 2" xfId="2402"/>
    <cellStyle name="level1a 2 3 3 6 2 2" xfId="2403"/>
    <cellStyle name="level1a 2 3 3 6 2 2 2" xfId="2404"/>
    <cellStyle name="level1a 2 3 3 6 2 3" xfId="2405"/>
    <cellStyle name="level1a 2 3 3 6 2 3 2" xfId="2406"/>
    <cellStyle name="level1a 2 3 3 6 2 3 2 2" xfId="2407"/>
    <cellStyle name="level1a 2 3 3 6 2 4" xfId="2408"/>
    <cellStyle name="level1a 2 3 3 6 3" xfId="2409"/>
    <cellStyle name="level1a 2 3 3 6 3 2" xfId="2410"/>
    <cellStyle name="level1a 2 3 3 6 3 2 2" xfId="2411"/>
    <cellStyle name="level1a 2 3 3 6 3 3" xfId="2412"/>
    <cellStyle name="level1a 2 3 3 6 3 3 2" xfId="2413"/>
    <cellStyle name="level1a 2 3 3 6 3 3 2 2" xfId="2414"/>
    <cellStyle name="level1a 2 3 3 6 3 4" xfId="2415"/>
    <cellStyle name="level1a 2 3 3 6 4" xfId="2416"/>
    <cellStyle name="level1a 2 3 3 6 4 2" xfId="2417"/>
    <cellStyle name="level1a 2 3 3 6 5" xfId="2418"/>
    <cellStyle name="level1a 2 3 3 6 5 2" xfId="2419"/>
    <cellStyle name="level1a 2 3 3 6 5 2 2" xfId="2420"/>
    <cellStyle name="level1a 2 3 3 6 6" xfId="2421"/>
    <cellStyle name="level1a 2 3 3 6 6 2" xfId="2422"/>
    <cellStyle name="level1a 2 3 3 7" xfId="2423"/>
    <cellStyle name="level1a 2 3 3 7 2" xfId="2424"/>
    <cellStyle name="level1a 2 3 3 7 2 2" xfId="2425"/>
    <cellStyle name="level1a 2 3 3 7 3" xfId="2426"/>
    <cellStyle name="level1a 2 3 3 7 3 2" xfId="2427"/>
    <cellStyle name="level1a 2 3 3 7 3 2 2" xfId="2428"/>
    <cellStyle name="level1a 2 3 3 7 4" xfId="2429"/>
    <cellStyle name="level1a 2 3 3 8" xfId="2430"/>
    <cellStyle name="level1a 2 3 3 8 2" xfId="2431"/>
    <cellStyle name="level1a 2 3 3_STUD aligned by INSTIT" xfId="2432"/>
    <cellStyle name="level1a 2 3 4" xfId="2433"/>
    <cellStyle name="level1a 2 3 4 2" xfId="2434"/>
    <cellStyle name="level1a 2 3 4 2 2" xfId="2435"/>
    <cellStyle name="level1a 2 3 4 2 2 2" xfId="2436"/>
    <cellStyle name="level1a 2 3 4 2 2 2 2" xfId="2437"/>
    <cellStyle name="level1a 2 3 4 2 2 3" xfId="2438"/>
    <cellStyle name="level1a 2 3 4 2 2 3 2" xfId="2439"/>
    <cellStyle name="level1a 2 3 4 2 2 3 2 2" xfId="2440"/>
    <cellStyle name="level1a 2 3 4 2 2 4" xfId="2441"/>
    <cellStyle name="level1a 2 3 4 2 3" xfId="2442"/>
    <cellStyle name="level1a 2 3 4 2 3 2" xfId="2443"/>
    <cellStyle name="level1a 2 3 4 2 3 2 2" xfId="2444"/>
    <cellStyle name="level1a 2 3 4 2 3 3" xfId="2445"/>
    <cellStyle name="level1a 2 3 4 2 3 3 2" xfId="2446"/>
    <cellStyle name="level1a 2 3 4 2 3 3 2 2" xfId="2447"/>
    <cellStyle name="level1a 2 3 4 2 3 4" xfId="2448"/>
    <cellStyle name="level1a 2 3 4 2 3 4 2" xfId="2449"/>
    <cellStyle name="level1a 2 3 4 2 4" xfId="2450"/>
    <cellStyle name="level1a 2 3 4 2 5" xfId="2451"/>
    <cellStyle name="level1a 2 3 4 2 5 2" xfId="2452"/>
    <cellStyle name="level1a 2 3 4 2 6" xfId="2453"/>
    <cellStyle name="level1a 2 3 4 2 6 2" xfId="2454"/>
    <cellStyle name="level1a 2 3 4 2 6 2 2" xfId="2455"/>
    <cellStyle name="level1a 2 3 4 2 7" xfId="2456"/>
    <cellStyle name="level1a 2 3 4 2 7 2" xfId="2457"/>
    <cellStyle name="level1a 2 3 4 3" xfId="2458"/>
    <cellStyle name="level1a 2 3 4 3 2" xfId="2459"/>
    <cellStyle name="level1a 2 3 4 3 2 2" xfId="2460"/>
    <cellStyle name="level1a 2 3 4 3 2 2 2" xfId="2461"/>
    <cellStyle name="level1a 2 3 4 3 2 3" xfId="2462"/>
    <cellStyle name="level1a 2 3 4 3 2 3 2" xfId="2463"/>
    <cellStyle name="level1a 2 3 4 3 2 3 2 2" xfId="2464"/>
    <cellStyle name="level1a 2 3 4 3 2 4" xfId="2465"/>
    <cellStyle name="level1a 2 3 4 3 3" xfId="2466"/>
    <cellStyle name="level1a 2 3 4 3 3 2" xfId="2467"/>
    <cellStyle name="level1a 2 3 4 3 3 2 2" xfId="2468"/>
    <cellStyle name="level1a 2 3 4 3 3 3" xfId="2469"/>
    <cellStyle name="level1a 2 3 4 3 3 3 2" xfId="2470"/>
    <cellStyle name="level1a 2 3 4 3 3 3 2 2" xfId="2471"/>
    <cellStyle name="level1a 2 3 4 3 3 4" xfId="2472"/>
    <cellStyle name="level1a 2 3 4 3 3 4 2" xfId="2473"/>
    <cellStyle name="level1a 2 3 4 3 4" xfId="2474"/>
    <cellStyle name="level1a 2 3 4 3 5" xfId="2475"/>
    <cellStyle name="level1a 2 3 4 3 5 2" xfId="2476"/>
    <cellStyle name="level1a 2 3 4 4" xfId="2477"/>
    <cellStyle name="level1a 2 3 4 4 2" xfId="2478"/>
    <cellStyle name="level1a 2 3 4 4 2 2" xfId="2479"/>
    <cellStyle name="level1a 2 3 4 4 2 2 2" xfId="2480"/>
    <cellStyle name="level1a 2 3 4 4 2 3" xfId="2481"/>
    <cellStyle name="level1a 2 3 4 4 2 3 2" xfId="2482"/>
    <cellStyle name="level1a 2 3 4 4 2 3 2 2" xfId="2483"/>
    <cellStyle name="level1a 2 3 4 4 2 4" xfId="2484"/>
    <cellStyle name="level1a 2 3 4 4 3" xfId="2485"/>
    <cellStyle name="level1a 2 3 4 4 3 2" xfId="2486"/>
    <cellStyle name="level1a 2 3 4 4 3 2 2" xfId="2487"/>
    <cellStyle name="level1a 2 3 4 4 3 3" xfId="2488"/>
    <cellStyle name="level1a 2 3 4 4 3 3 2" xfId="2489"/>
    <cellStyle name="level1a 2 3 4 4 3 3 2 2" xfId="2490"/>
    <cellStyle name="level1a 2 3 4 4 3 4" xfId="2491"/>
    <cellStyle name="level1a 2 3 4 4 4" xfId="2492"/>
    <cellStyle name="level1a 2 3 4 4 4 2" xfId="2493"/>
    <cellStyle name="level1a 2 3 4 4 5" xfId="2494"/>
    <cellStyle name="level1a 2 3 4 4 5 2" xfId="2495"/>
    <cellStyle name="level1a 2 3 4 4 5 2 2" xfId="2496"/>
    <cellStyle name="level1a 2 3 4 4 6" xfId="2497"/>
    <cellStyle name="level1a 2 3 4 4 6 2" xfId="2498"/>
    <cellStyle name="level1a 2 3 4 5" xfId="2499"/>
    <cellStyle name="level1a 2 3 4 5 2" xfId="2500"/>
    <cellStyle name="level1a 2 3 4 5 2 2" xfId="2501"/>
    <cellStyle name="level1a 2 3 4 5 2 2 2" xfId="2502"/>
    <cellStyle name="level1a 2 3 4 5 2 3" xfId="2503"/>
    <cellStyle name="level1a 2 3 4 5 2 3 2" xfId="2504"/>
    <cellStyle name="level1a 2 3 4 5 2 3 2 2" xfId="2505"/>
    <cellStyle name="level1a 2 3 4 5 2 4" xfId="2506"/>
    <cellStyle name="level1a 2 3 4 5 3" xfId="2507"/>
    <cellStyle name="level1a 2 3 4 5 3 2" xfId="2508"/>
    <cellStyle name="level1a 2 3 4 5 3 2 2" xfId="2509"/>
    <cellStyle name="level1a 2 3 4 5 3 3" xfId="2510"/>
    <cellStyle name="level1a 2 3 4 5 3 3 2" xfId="2511"/>
    <cellStyle name="level1a 2 3 4 5 3 3 2 2" xfId="2512"/>
    <cellStyle name="level1a 2 3 4 5 3 4" xfId="2513"/>
    <cellStyle name="level1a 2 3 4 5 4" xfId="2514"/>
    <cellStyle name="level1a 2 3 4 5 4 2" xfId="2515"/>
    <cellStyle name="level1a 2 3 4 5 5" xfId="2516"/>
    <cellStyle name="level1a 2 3 4 5 5 2" xfId="2517"/>
    <cellStyle name="level1a 2 3 4 5 5 2 2" xfId="2518"/>
    <cellStyle name="level1a 2 3 4 5 6" xfId="2519"/>
    <cellStyle name="level1a 2 3 4 5 6 2" xfId="2520"/>
    <cellStyle name="level1a 2 3 4 6" xfId="2521"/>
    <cellStyle name="level1a 2 3 4 6 2" xfId="2522"/>
    <cellStyle name="level1a 2 3 4 6 2 2" xfId="2523"/>
    <cellStyle name="level1a 2 3 4 6 2 2 2" xfId="2524"/>
    <cellStyle name="level1a 2 3 4 6 2 3" xfId="2525"/>
    <cellStyle name="level1a 2 3 4 6 2 3 2" xfId="2526"/>
    <cellStyle name="level1a 2 3 4 6 2 3 2 2" xfId="2527"/>
    <cellStyle name="level1a 2 3 4 6 2 4" xfId="2528"/>
    <cellStyle name="level1a 2 3 4 6 3" xfId="2529"/>
    <cellStyle name="level1a 2 3 4 6 3 2" xfId="2530"/>
    <cellStyle name="level1a 2 3 4 6 3 2 2" xfId="2531"/>
    <cellStyle name="level1a 2 3 4 6 3 3" xfId="2532"/>
    <cellStyle name="level1a 2 3 4 6 3 3 2" xfId="2533"/>
    <cellStyle name="level1a 2 3 4 6 3 3 2 2" xfId="2534"/>
    <cellStyle name="level1a 2 3 4 6 3 4" xfId="2535"/>
    <cellStyle name="level1a 2 3 4 6 4" xfId="2536"/>
    <cellStyle name="level1a 2 3 4 6 4 2" xfId="2537"/>
    <cellStyle name="level1a 2 3 4 6 5" xfId="2538"/>
    <cellStyle name="level1a 2 3 4 6 5 2" xfId="2539"/>
    <cellStyle name="level1a 2 3 4 6 5 2 2" xfId="2540"/>
    <cellStyle name="level1a 2 3 4 6 6" xfId="2541"/>
    <cellStyle name="level1a 2 3 4 6 6 2" xfId="2542"/>
    <cellStyle name="level1a 2 3 4 7" xfId="2543"/>
    <cellStyle name="level1a 2 3 4 7 2" xfId="2544"/>
    <cellStyle name="level1a 2 3 4 7 2 2" xfId="2545"/>
    <cellStyle name="level1a 2 3 4 7 3" xfId="2546"/>
    <cellStyle name="level1a 2 3 4 7 3 2" xfId="2547"/>
    <cellStyle name="level1a 2 3 4 7 3 2 2" xfId="2548"/>
    <cellStyle name="level1a 2 3 4 7 4" xfId="2549"/>
    <cellStyle name="level1a 2 3 4 8" xfId="2550"/>
    <cellStyle name="level1a 2 3 4 8 2" xfId="2551"/>
    <cellStyle name="level1a 2 3 4 8 2 2" xfId="2552"/>
    <cellStyle name="level1a 2 3 4 8 3" xfId="2553"/>
    <cellStyle name="level1a 2 3 4 8 3 2" xfId="2554"/>
    <cellStyle name="level1a 2 3 4 8 3 2 2" xfId="2555"/>
    <cellStyle name="level1a 2 3 4 8 4" xfId="2556"/>
    <cellStyle name="level1a 2 3 4 9" xfId="2557"/>
    <cellStyle name="level1a 2 3 4 9 2" xfId="2558"/>
    <cellStyle name="level1a 2 3 4_STUD aligned by INSTIT" xfId="2559"/>
    <cellStyle name="level1a 2 3 5" xfId="2560"/>
    <cellStyle name="level1a 2 3 5 2" xfId="2561"/>
    <cellStyle name="level1a 2 3 5 2 2" xfId="2562"/>
    <cellStyle name="level1a 2 3 5 2 2 2" xfId="2563"/>
    <cellStyle name="level1a 2 3 5 2 3" xfId="2564"/>
    <cellStyle name="level1a 2 3 5 2 3 2" xfId="2565"/>
    <cellStyle name="level1a 2 3 5 2 3 2 2" xfId="2566"/>
    <cellStyle name="level1a 2 3 5 2 4" xfId="2567"/>
    <cellStyle name="level1a 2 3 5 3" xfId="2568"/>
    <cellStyle name="level1a 2 3 5 3 2" xfId="2569"/>
    <cellStyle name="level1a 2 3 5 3 2 2" xfId="2570"/>
    <cellStyle name="level1a 2 3 5 3 3" xfId="2571"/>
    <cellStyle name="level1a 2 3 5 3 3 2" xfId="2572"/>
    <cellStyle name="level1a 2 3 5 3 3 2 2" xfId="2573"/>
    <cellStyle name="level1a 2 3 5 3 4" xfId="2574"/>
    <cellStyle name="level1a 2 3 5 3 4 2" xfId="2575"/>
    <cellStyle name="level1a 2 3 5 4" xfId="2576"/>
    <cellStyle name="level1a 2 3 5 5" xfId="2577"/>
    <cellStyle name="level1a 2 3 5 5 2" xfId="2578"/>
    <cellStyle name="level1a 2 3 5 6" xfId="2579"/>
    <cellStyle name="level1a 2 3 5 6 2" xfId="2580"/>
    <cellStyle name="level1a 2 3 6" xfId="2581"/>
    <cellStyle name="level1a 2 3 6 2" xfId="2582"/>
    <cellStyle name="level1a 2 3 6 2 2" xfId="2583"/>
    <cellStyle name="level1a 2 3 6 2 2 2" xfId="2584"/>
    <cellStyle name="level1a 2 3 6 2 3" xfId="2585"/>
    <cellStyle name="level1a 2 3 6 2 3 2" xfId="2586"/>
    <cellStyle name="level1a 2 3 6 2 3 2 2" xfId="2587"/>
    <cellStyle name="level1a 2 3 6 2 4" xfId="2588"/>
    <cellStyle name="level1a 2 3 6 3" xfId="2589"/>
    <cellStyle name="level1a 2 3 6 3 2" xfId="2590"/>
    <cellStyle name="level1a 2 3 6 3 2 2" xfId="2591"/>
    <cellStyle name="level1a 2 3 6 3 3" xfId="2592"/>
    <cellStyle name="level1a 2 3 6 3 3 2" xfId="2593"/>
    <cellStyle name="level1a 2 3 6 3 3 2 2" xfId="2594"/>
    <cellStyle name="level1a 2 3 6 3 4" xfId="2595"/>
    <cellStyle name="level1a 2 3 6 3 4 2" xfId="2596"/>
    <cellStyle name="level1a 2 3 6 4" xfId="2597"/>
    <cellStyle name="level1a 2 3 6 5" xfId="2598"/>
    <cellStyle name="level1a 2 3 6 5 2" xfId="2599"/>
    <cellStyle name="level1a 2 3 6 6" xfId="2600"/>
    <cellStyle name="level1a 2 3 6 6 2" xfId="2601"/>
    <cellStyle name="level1a 2 3 6 6 2 2" xfId="2602"/>
    <cellStyle name="level1a 2 3 6 7" xfId="2603"/>
    <cellStyle name="level1a 2 3 6 7 2" xfId="2604"/>
    <cellStyle name="level1a 2 3 7" xfId="2605"/>
    <cellStyle name="level1a 2 3 7 2" xfId="2606"/>
    <cellStyle name="level1a 2 3 7 2 2" xfId="2607"/>
    <cellStyle name="level1a 2 3 7 2 2 2" xfId="2608"/>
    <cellStyle name="level1a 2 3 7 2 3" xfId="2609"/>
    <cellStyle name="level1a 2 3 7 2 3 2" xfId="2610"/>
    <cellStyle name="level1a 2 3 7 2 3 2 2" xfId="2611"/>
    <cellStyle name="level1a 2 3 7 2 4" xfId="2612"/>
    <cellStyle name="level1a 2 3 7 3" xfId="2613"/>
    <cellStyle name="level1a 2 3 7 3 2" xfId="2614"/>
    <cellStyle name="level1a 2 3 7 3 2 2" xfId="2615"/>
    <cellStyle name="level1a 2 3 7 3 3" xfId="2616"/>
    <cellStyle name="level1a 2 3 7 3 3 2" xfId="2617"/>
    <cellStyle name="level1a 2 3 7 3 3 2 2" xfId="2618"/>
    <cellStyle name="level1a 2 3 7 3 4" xfId="2619"/>
    <cellStyle name="level1a 2 3 7 3 4 2" xfId="2620"/>
    <cellStyle name="level1a 2 3 7 4" xfId="2621"/>
    <cellStyle name="level1a 2 3 7 5" xfId="2622"/>
    <cellStyle name="level1a 2 3 7 5 2" xfId="2623"/>
    <cellStyle name="level1a 2 3 7 5 2 2" xfId="2624"/>
    <cellStyle name="level1a 2 3 7 6" xfId="2625"/>
    <cellStyle name="level1a 2 3 7 6 2" xfId="2626"/>
    <cellStyle name="level1a 2 3 8" xfId="2627"/>
    <cellStyle name="level1a 2 3 8 2" xfId="2628"/>
    <cellStyle name="level1a 2 3 8 2 2" xfId="2629"/>
    <cellStyle name="level1a 2 3 8 2 2 2" xfId="2630"/>
    <cellStyle name="level1a 2 3 8 2 3" xfId="2631"/>
    <cellStyle name="level1a 2 3 8 2 3 2" xfId="2632"/>
    <cellStyle name="level1a 2 3 8 2 3 2 2" xfId="2633"/>
    <cellStyle name="level1a 2 3 8 2 4" xfId="2634"/>
    <cellStyle name="level1a 2 3 8 3" xfId="2635"/>
    <cellStyle name="level1a 2 3 8 3 2" xfId="2636"/>
    <cellStyle name="level1a 2 3 8 3 2 2" xfId="2637"/>
    <cellStyle name="level1a 2 3 8 3 3" xfId="2638"/>
    <cellStyle name="level1a 2 3 8 3 3 2" xfId="2639"/>
    <cellStyle name="level1a 2 3 8 3 3 2 2" xfId="2640"/>
    <cellStyle name="level1a 2 3 8 3 4" xfId="2641"/>
    <cellStyle name="level1a 2 3 8 3 4 2" xfId="2642"/>
    <cellStyle name="level1a 2 3 8 4" xfId="2643"/>
    <cellStyle name="level1a 2 3 8 5" xfId="2644"/>
    <cellStyle name="level1a 2 3 8 5 2" xfId="2645"/>
    <cellStyle name="level1a 2 3 8 6" xfId="2646"/>
    <cellStyle name="level1a 2 3 8 6 2" xfId="2647"/>
    <cellStyle name="level1a 2 3 8 6 2 2" xfId="2648"/>
    <cellStyle name="level1a 2 3 8 7" xfId="2649"/>
    <cellStyle name="level1a 2 3 8 7 2" xfId="2650"/>
    <cellStyle name="level1a 2 3 9" xfId="2651"/>
    <cellStyle name="level1a 2 3 9 2" xfId="2652"/>
    <cellStyle name="level1a 2 3 9 2 2" xfId="2653"/>
    <cellStyle name="level1a 2 3 9 2 2 2" xfId="2654"/>
    <cellStyle name="level1a 2 3 9 2 3" xfId="2655"/>
    <cellStyle name="level1a 2 3 9 2 3 2" xfId="2656"/>
    <cellStyle name="level1a 2 3 9 2 3 2 2" xfId="2657"/>
    <cellStyle name="level1a 2 3 9 2 4" xfId="2658"/>
    <cellStyle name="level1a 2 3 9 3" xfId="2659"/>
    <cellStyle name="level1a 2 3 9 3 2" xfId="2660"/>
    <cellStyle name="level1a 2 3 9 3 2 2" xfId="2661"/>
    <cellStyle name="level1a 2 3 9 3 3" xfId="2662"/>
    <cellStyle name="level1a 2 3 9 3 3 2" xfId="2663"/>
    <cellStyle name="level1a 2 3 9 3 3 2 2" xfId="2664"/>
    <cellStyle name="level1a 2 3 9 3 4" xfId="2665"/>
    <cellStyle name="level1a 2 3 9 4" xfId="2666"/>
    <cellStyle name="level1a 2 3 9 4 2" xfId="2667"/>
    <cellStyle name="level1a 2 3 9 5" xfId="2668"/>
    <cellStyle name="level1a 2 3 9 5 2" xfId="2669"/>
    <cellStyle name="level1a 2 3 9 5 2 2" xfId="2670"/>
    <cellStyle name="level1a 2 3 9 6" xfId="2671"/>
    <cellStyle name="level1a 2 3 9 6 2" xfId="2672"/>
    <cellStyle name="level1a 2 3_STUD aligned by INSTIT" xfId="2673"/>
    <cellStyle name="level1a 2 4" xfId="2674"/>
    <cellStyle name="level1a 2 4 10" xfId="2675"/>
    <cellStyle name="level1a 2 4 10 2" xfId="2676"/>
    <cellStyle name="level1a 2 4 2" xfId="2677"/>
    <cellStyle name="level1a 2 4 2 2" xfId="2678"/>
    <cellStyle name="level1a 2 4 2 2 2" xfId="2679"/>
    <cellStyle name="level1a 2 4 2 2 2 2" xfId="2680"/>
    <cellStyle name="level1a 2 4 2 2 2 2 2" xfId="2681"/>
    <cellStyle name="level1a 2 4 2 2 2 3" xfId="2682"/>
    <cellStyle name="level1a 2 4 2 2 2 3 2" xfId="2683"/>
    <cellStyle name="level1a 2 4 2 2 2 3 2 2" xfId="2684"/>
    <cellStyle name="level1a 2 4 2 2 2 4" xfId="2685"/>
    <cellStyle name="level1a 2 4 2 2 3" xfId="2686"/>
    <cellStyle name="level1a 2 4 2 2 3 2" xfId="2687"/>
    <cellStyle name="level1a 2 4 2 2 3 2 2" xfId="2688"/>
    <cellStyle name="level1a 2 4 2 2 3 3" xfId="2689"/>
    <cellStyle name="level1a 2 4 2 2 3 3 2" xfId="2690"/>
    <cellStyle name="level1a 2 4 2 2 3 3 2 2" xfId="2691"/>
    <cellStyle name="level1a 2 4 2 2 3 4" xfId="2692"/>
    <cellStyle name="level1a 2 4 2 2 3 4 2" xfId="2693"/>
    <cellStyle name="level1a 2 4 2 2 4" xfId="2694"/>
    <cellStyle name="level1a 2 4 2 2 5" xfId="2695"/>
    <cellStyle name="level1a 2 4 2 2 5 2" xfId="2696"/>
    <cellStyle name="level1a 2 4 2 2 6" xfId="2697"/>
    <cellStyle name="level1a 2 4 2 2 6 2" xfId="2698"/>
    <cellStyle name="level1a 2 4 2 3" xfId="2699"/>
    <cellStyle name="level1a 2 4 2 3 2" xfId="2700"/>
    <cellStyle name="level1a 2 4 2 3 2 2" xfId="2701"/>
    <cellStyle name="level1a 2 4 2 3 2 2 2" xfId="2702"/>
    <cellStyle name="level1a 2 4 2 3 2 3" xfId="2703"/>
    <cellStyle name="level1a 2 4 2 3 2 3 2" xfId="2704"/>
    <cellStyle name="level1a 2 4 2 3 2 3 2 2" xfId="2705"/>
    <cellStyle name="level1a 2 4 2 3 2 4" xfId="2706"/>
    <cellStyle name="level1a 2 4 2 3 3" xfId="2707"/>
    <cellStyle name="level1a 2 4 2 3 3 2" xfId="2708"/>
    <cellStyle name="level1a 2 4 2 3 3 2 2" xfId="2709"/>
    <cellStyle name="level1a 2 4 2 3 3 3" xfId="2710"/>
    <cellStyle name="level1a 2 4 2 3 3 3 2" xfId="2711"/>
    <cellStyle name="level1a 2 4 2 3 3 3 2 2" xfId="2712"/>
    <cellStyle name="level1a 2 4 2 3 3 4" xfId="2713"/>
    <cellStyle name="level1a 2 4 2 3 3 4 2" xfId="2714"/>
    <cellStyle name="level1a 2 4 2 3 4" xfId="2715"/>
    <cellStyle name="level1a 2 4 2 3 5" xfId="2716"/>
    <cellStyle name="level1a 2 4 2 3 5 2" xfId="2717"/>
    <cellStyle name="level1a 2 4 2 3 5 2 2" xfId="2718"/>
    <cellStyle name="level1a 2 4 2 3 6" xfId="2719"/>
    <cellStyle name="level1a 2 4 2 3 6 2" xfId="2720"/>
    <cellStyle name="level1a 2 4 2 4" xfId="2721"/>
    <cellStyle name="level1a 2 4 2 4 2" xfId="2722"/>
    <cellStyle name="level1a 2 4 2 4 2 2" xfId="2723"/>
    <cellStyle name="level1a 2 4 2 4 2 2 2" xfId="2724"/>
    <cellStyle name="level1a 2 4 2 4 2 3" xfId="2725"/>
    <cellStyle name="level1a 2 4 2 4 2 3 2" xfId="2726"/>
    <cellStyle name="level1a 2 4 2 4 2 3 2 2" xfId="2727"/>
    <cellStyle name="level1a 2 4 2 4 2 4" xfId="2728"/>
    <cellStyle name="level1a 2 4 2 4 3" xfId="2729"/>
    <cellStyle name="level1a 2 4 2 4 3 2" xfId="2730"/>
    <cellStyle name="level1a 2 4 2 4 3 2 2" xfId="2731"/>
    <cellStyle name="level1a 2 4 2 4 3 3" xfId="2732"/>
    <cellStyle name="level1a 2 4 2 4 3 3 2" xfId="2733"/>
    <cellStyle name="level1a 2 4 2 4 3 3 2 2" xfId="2734"/>
    <cellStyle name="level1a 2 4 2 4 3 4" xfId="2735"/>
    <cellStyle name="level1a 2 4 2 4 3 4 2" xfId="2736"/>
    <cellStyle name="level1a 2 4 2 4 4" xfId="2737"/>
    <cellStyle name="level1a 2 4 2 4 5" xfId="2738"/>
    <cellStyle name="level1a 2 4 2 4 5 2" xfId="2739"/>
    <cellStyle name="level1a 2 4 2 4 6" xfId="2740"/>
    <cellStyle name="level1a 2 4 2 4 6 2" xfId="2741"/>
    <cellStyle name="level1a 2 4 2 4 6 2 2" xfId="2742"/>
    <cellStyle name="level1a 2 4 2 4 7" xfId="2743"/>
    <cellStyle name="level1a 2 4 2 4 7 2" xfId="2744"/>
    <cellStyle name="level1a 2 4 2 5" xfId="2745"/>
    <cellStyle name="level1a 2 4 2 5 2" xfId="2746"/>
    <cellStyle name="level1a 2 4 2 5 2 2" xfId="2747"/>
    <cellStyle name="level1a 2 4 2 5 2 2 2" xfId="2748"/>
    <cellStyle name="level1a 2 4 2 5 2 3" xfId="2749"/>
    <cellStyle name="level1a 2 4 2 5 2 3 2" xfId="2750"/>
    <cellStyle name="level1a 2 4 2 5 2 3 2 2" xfId="2751"/>
    <cellStyle name="level1a 2 4 2 5 2 4" xfId="2752"/>
    <cellStyle name="level1a 2 4 2 5 3" xfId="2753"/>
    <cellStyle name="level1a 2 4 2 5 3 2" xfId="2754"/>
    <cellStyle name="level1a 2 4 2 5 3 2 2" xfId="2755"/>
    <cellStyle name="level1a 2 4 2 5 3 3" xfId="2756"/>
    <cellStyle name="level1a 2 4 2 5 3 3 2" xfId="2757"/>
    <cellStyle name="level1a 2 4 2 5 3 3 2 2" xfId="2758"/>
    <cellStyle name="level1a 2 4 2 5 3 4" xfId="2759"/>
    <cellStyle name="level1a 2 4 2 5 4" xfId="2760"/>
    <cellStyle name="level1a 2 4 2 5 4 2" xfId="2761"/>
    <cellStyle name="level1a 2 4 2 5 5" xfId="2762"/>
    <cellStyle name="level1a 2 4 2 5 5 2" xfId="2763"/>
    <cellStyle name="level1a 2 4 2 5 5 2 2" xfId="2764"/>
    <cellStyle name="level1a 2 4 2 5 6" xfId="2765"/>
    <cellStyle name="level1a 2 4 2 5 6 2" xfId="2766"/>
    <cellStyle name="level1a 2 4 2 6" xfId="2767"/>
    <cellStyle name="level1a 2 4 2 6 2" xfId="2768"/>
    <cellStyle name="level1a 2 4 2 6 2 2" xfId="2769"/>
    <cellStyle name="level1a 2 4 2 6 2 2 2" xfId="2770"/>
    <cellStyle name="level1a 2 4 2 6 2 3" xfId="2771"/>
    <cellStyle name="level1a 2 4 2 6 2 3 2" xfId="2772"/>
    <cellStyle name="level1a 2 4 2 6 2 3 2 2" xfId="2773"/>
    <cellStyle name="level1a 2 4 2 6 2 4" xfId="2774"/>
    <cellStyle name="level1a 2 4 2 6 3" xfId="2775"/>
    <cellStyle name="level1a 2 4 2 6 3 2" xfId="2776"/>
    <cellStyle name="level1a 2 4 2 6 3 2 2" xfId="2777"/>
    <cellStyle name="level1a 2 4 2 6 3 3" xfId="2778"/>
    <cellStyle name="level1a 2 4 2 6 3 3 2" xfId="2779"/>
    <cellStyle name="level1a 2 4 2 6 3 3 2 2" xfId="2780"/>
    <cellStyle name="level1a 2 4 2 6 3 4" xfId="2781"/>
    <cellStyle name="level1a 2 4 2 6 4" xfId="2782"/>
    <cellStyle name="level1a 2 4 2 6 4 2" xfId="2783"/>
    <cellStyle name="level1a 2 4 2 6 5" xfId="2784"/>
    <cellStyle name="level1a 2 4 2 6 5 2" xfId="2785"/>
    <cellStyle name="level1a 2 4 2 6 5 2 2" xfId="2786"/>
    <cellStyle name="level1a 2 4 2 6 6" xfId="2787"/>
    <cellStyle name="level1a 2 4 2 6 6 2" xfId="2788"/>
    <cellStyle name="level1a 2 4 2 7" xfId="2789"/>
    <cellStyle name="level1a 2 4 2 7 2" xfId="2790"/>
    <cellStyle name="level1a 2 4 2 7 2 2" xfId="2791"/>
    <cellStyle name="level1a 2 4 2 7 3" xfId="2792"/>
    <cellStyle name="level1a 2 4 2 7 3 2" xfId="2793"/>
    <cellStyle name="level1a 2 4 2 7 3 2 2" xfId="2794"/>
    <cellStyle name="level1a 2 4 2 7 4" xfId="2795"/>
    <cellStyle name="level1a 2 4 2 8" xfId="2796"/>
    <cellStyle name="level1a 2 4 2 8 2" xfId="2797"/>
    <cellStyle name="level1a 2 4 2_STUD aligned by INSTIT" xfId="2798"/>
    <cellStyle name="level1a 2 4 3" xfId="2799"/>
    <cellStyle name="level1a 2 4 3 2" xfId="2800"/>
    <cellStyle name="level1a 2 4 3 2 2" xfId="2801"/>
    <cellStyle name="level1a 2 4 3 2 2 2" xfId="2802"/>
    <cellStyle name="level1a 2 4 3 2 2 2 2" xfId="2803"/>
    <cellStyle name="level1a 2 4 3 2 2 3" xfId="2804"/>
    <cellStyle name="level1a 2 4 3 2 2 3 2" xfId="2805"/>
    <cellStyle name="level1a 2 4 3 2 2 3 2 2" xfId="2806"/>
    <cellStyle name="level1a 2 4 3 2 2 4" xfId="2807"/>
    <cellStyle name="level1a 2 4 3 2 3" xfId="2808"/>
    <cellStyle name="level1a 2 4 3 2 3 2" xfId="2809"/>
    <cellStyle name="level1a 2 4 3 2 3 2 2" xfId="2810"/>
    <cellStyle name="level1a 2 4 3 2 3 3" xfId="2811"/>
    <cellStyle name="level1a 2 4 3 2 3 3 2" xfId="2812"/>
    <cellStyle name="level1a 2 4 3 2 3 3 2 2" xfId="2813"/>
    <cellStyle name="level1a 2 4 3 2 3 4" xfId="2814"/>
    <cellStyle name="level1a 2 4 3 2 3 4 2" xfId="2815"/>
    <cellStyle name="level1a 2 4 3 2 4" xfId="2816"/>
    <cellStyle name="level1a 2 4 3 2 5" xfId="2817"/>
    <cellStyle name="level1a 2 4 3 2 5 2" xfId="2818"/>
    <cellStyle name="level1a 2 4 3 2 5 2 2" xfId="2819"/>
    <cellStyle name="level1a 2 4 3 2 6" xfId="2820"/>
    <cellStyle name="level1a 2 4 3 2 6 2" xfId="2821"/>
    <cellStyle name="level1a 2 4 3 3" xfId="2822"/>
    <cellStyle name="level1a 2 4 3 3 2" xfId="2823"/>
    <cellStyle name="level1a 2 4 3 3 2 2" xfId="2824"/>
    <cellStyle name="level1a 2 4 3 3 2 2 2" xfId="2825"/>
    <cellStyle name="level1a 2 4 3 3 2 3" xfId="2826"/>
    <cellStyle name="level1a 2 4 3 3 2 3 2" xfId="2827"/>
    <cellStyle name="level1a 2 4 3 3 2 3 2 2" xfId="2828"/>
    <cellStyle name="level1a 2 4 3 3 2 4" xfId="2829"/>
    <cellStyle name="level1a 2 4 3 3 3" xfId="2830"/>
    <cellStyle name="level1a 2 4 3 3 3 2" xfId="2831"/>
    <cellStyle name="level1a 2 4 3 3 3 2 2" xfId="2832"/>
    <cellStyle name="level1a 2 4 3 3 3 3" xfId="2833"/>
    <cellStyle name="level1a 2 4 3 3 3 3 2" xfId="2834"/>
    <cellStyle name="level1a 2 4 3 3 3 3 2 2" xfId="2835"/>
    <cellStyle name="level1a 2 4 3 3 3 4" xfId="2836"/>
    <cellStyle name="level1a 2 4 3 3 4" xfId="2837"/>
    <cellStyle name="level1a 2 4 3 3 4 2" xfId="2838"/>
    <cellStyle name="level1a 2 4 3 3 5" xfId="2839"/>
    <cellStyle name="level1a 2 4 3 3 5 2" xfId="2840"/>
    <cellStyle name="level1a 2 4 3 4" xfId="2841"/>
    <cellStyle name="level1a 2 4 3 4 2" xfId="2842"/>
    <cellStyle name="level1a 2 4 3 4 2 2" xfId="2843"/>
    <cellStyle name="level1a 2 4 3 4 2 2 2" xfId="2844"/>
    <cellStyle name="level1a 2 4 3 4 2 3" xfId="2845"/>
    <cellStyle name="level1a 2 4 3 4 2 3 2" xfId="2846"/>
    <cellStyle name="level1a 2 4 3 4 2 3 2 2" xfId="2847"/>
    <cellStyle name="level1a 2 4 3 4 2 4" xfId="2848"/>
    <cellStyle name="level1a 2 4 3 4 3" xfId="2849"/>
    <cellStyle name="level1a 2 4 3 4 3 2" xfId="2850"/>
    <cellStyle name="level1a 2 4 3 4 3 2 2" xfId="2851"/>
    <cellStyle name="level1a 2 4 3 4 3 3" xfId="2852"/>
    <cellStyle name="level1a 2 4 3 4 3 3 2" xfId="2853"/>
    <cellStyle name="level1a 2 4 3 4 3 3 2 2" xfId="2854"/>
    <cellStyle name="level1a 2 4 3 4 3 4" xfId="2855"/>
    <cellStyle name="level1a 2 4 3 4 4" xfId="2856"/>
    <cellStyle name="level1a 2 4 3 4 4 2" xfId="2857"/>
    <cellStyle name="level1a 2 4 3 4 5" xfId="2858"/>
    <cellStyle name="level1a 2 4 3 4 5 2" xfId="2859"/>
    <cellStyle name="level1a 2 4 3 4 5 2 2" xfId="2860"/>
    <cellStyle name="level1a 2 4 3 4 6" xfId="2861"/>
    <cellStyle name="level1a 2 4 3 4 6 2" xfId="2862"/>
    <cellStyle name="level1a 2 4 3 5" xfId="2863"/>
    <cellStyle name="level1a 2 4 3 5 2" xfId="2864"/>
    <cellStyle name="level1a 2 4 3 5 2 2" xfId="2865"/>
    <cellStyle name="level1a 2 4 3 5 2 2 2" xfId="2866"/>
    <cellStyle name="level1a 2 4 3 5 2 3" xfId="2867"/>
    <cellStyle name="level1a 2 4 3 5 2 3 2" xfId="2868"/>
    <cellStyle name="level1a 2 4 3 5 2 3 2 2" xfId="2869"/>
    <cellStyle name="level1a 2 4 3 5 2 4" xfId="2870"/>
    <cellStyle name="level1a 2 4 3 5 3" xfId="2871"/>
    <cellStyle name="level1a 2 4 3 5 3 2" xfId="2872"/>
    <cellStyle name="level1a 2 4 3 5 3 2 2" xfId="2873"/>
    <cellStyle name="level1a 2 4 3 5 3 3" xfId="2874"/>
    <cellStyle name="level1a 2 4 3 5 3 3 2" xfId="2875"/>
    <cellStyle name="level1a 2 4 3 5 3 3 2 2" xfId="2876"/>
    <cellStyle name="level1a 2 4 3 5 3 4" xfId="2877"/>
    <cellStyle name="level1a 2 4 3 5 4" xfId="2878"/>
    <cellStyle name="level1a 2 4 3 5 4 2" xfId="2879"/>
    <cellStyle name="level1a 2 4 3 5 5" xfId="2880"/>
    <cellStyle name="level1a 2 4 3 5 5 2" xfId="2881"/>
    <cellStyle name="level1a 2 4 3 5 5 2 2" xfId="2882"/>
    <cellStyle name="level1a 2 4 3 5 6" xfId="2883"/>
    <cellStyle name="level1a 2 4 3 5 6 2" xfId="2884"/>
    <cellStyle name="level1a 2 4 3 6" xfId="2885"/>
    <cellStyle name="level1a 2 4 3 6 2" xfId="2886"/>
    <cellStyle name="level1a 2 4 3 6 2 2" xfId="2887"/>
    <cellStyle name="level1a 2 4 3 6 2 2 2" xfId="2888"/>
    <cellStyle name="level1a 2 4 3 6 2 3" xfId="2889"/>
    <cellStyle name="level1a 2 4 3 6 2 3 2" xfId="2890"/>
    <cellStyle name="level1a 2 4 3 6 2 3 2 2" xfId="2891"/>
    <cellStyle name="level1a 2 4 3 6 2 4" xfId="2892"/>
    <cellStyle name="level1a 2 4 3 6 3" xfId="2893"/>
    <cellStyle name="level1a 2 4 3 6 3 2" xfId="2894"/>
    <cellStyle name="level1a 2 4 3 6 3 2 2" xfId="2895"/>
    <cellStyle name="level1a 2 4 3 6 3 3" xfId="2896"/>
    <cellStyle name="level1a 2 4 3 6 3 3 2" xfId="2897"/>
    <cellStyle name="level1a 2 4 3 6 3 3 2 2" xfId="2898"/>
    <cellStyle name="level1a 2 4 3 6 3 4" xfId="2899"/>
    <cellStyle name="level1a 2 4 3 6 4" xfId="2900"/>
    <cellStyle name="level1a 2 4 3 6 4 2" xfId="2901"/>
    <cellStyle name="level1a 2 4 3 6 5" xfId="2902"/>
    <cellStyle name="level1a 2 4 3 6 5 2" xfId="2903"/>
    <cellStyle name="level1a 2 4 3 6 5 2 2" xfId="2904"/>
    <cellStyle name="level1a 2 4 3 6 6" xfId="2905"/>
    <cellStyle name="level1a 2 4 3 6 6 2" xfId="2906"/>
    <cellStyle name="level1a 2 4 3 7" xfId="2907"/>
    <cellStyle name="level1a 2 4 3 7 2" xfId="2908"/>
    <cellStyle name="level1a 2 4 3 7 2 2" xfId="2909"/>
    <cellStyle name="level1a 2 4 3 7 3" xfId="2910"/>
    <cellStyle name="level1a 2 4 3 7 3 2" xfId="2911"/>
    <cellStyle name="level1a 2 4 3 7 3 2 2" xfId="2912"/>
    <cellStyle name="level1a 2 4 3 7 4" xfId="2913"/>
    <cellStyle name="level1a 2 4 3 8" xfId="2914"/>
    <cellStyle name="level1a 2 4 3 8 2" xfId="2915"/>
    <cellStyle name="level1a 2 4 3 8 2 2" xfId="2916"/>
    <cellStyle name="level1a 2 4 3 8 3" xfId="2917"/>
    <cellStyle name="level1a 2 4 3 8 3 2" xfId="2918"/>
    <cellStyle name="level1a 2 4 3 8 3 2 2" xfId="2919"/>
    <cellStyle name="level1a 2 4 3 8 4" xfId="2920"/>
    <cellStyle name="level1a 2 4 3 9" xfId="2921"/>
    <cellStyle name="level1a 2 4 3 9 2" xfId="2922"/>
    <cellStyle name="level1a 2 4 3_STUD aligned by INSTIT" xfId="2923"/>
    <cellStyle name="level1a 2 4 4" xfId="2924"/>
    <cellStyle name="level1a 2 4 4 2" xfId="2925"/>
    <cellStyle name="level1a 2 4 4 2 2" xfId="2926"/>
    <cellStyle name="level1a 2 4 4 2 2 2" xfId="2927"/>
    <cellStyle name="level1a 2 4 4 2 3" xfId="2928"/>
    <cellStyle name="level1a 2 4 4 2 3 2" xfId="2929"/>
    <cellStyle name="level1a 2 4 4 2 3 2 2" xfId="2930"/>
    <cellStyle name="level1a 2 4 4 2 4" xfId="2931"/>
    <cellStyle name="level1a 2 4 4 3" xfId="2932"/>
    <cellStyle name="level1a 2 4 4 3 2" xfId="2933"/>
    <cellStyle name="level1a 2 4 4 3 2 2" xfId="2934"/>
    <cellStyle name="level1a 2 4 4 3 3" xfId="2935"/>
    <cellStyle name="level1a 2 4 4 3 3 2" xfId="2936"/>
    <cellStyle name="level1a 2 4 4 3 3 2 2" xfId="2937"/>
    <cellStyle name="level1a 2 4 4 3 4" xfId="2938"/>
    <cellStyle name="level1a 2 4 4 3 4 2" xfId="2939"/>
    <cellStyle name="level1a 2 4 4 4" xfId="2940"/>
    <cellStyle name="level1a 2 4 4 5" xfId="2941"/>
    <cellStyle name="level1a 2 4 4 5 2" xfId="2942"/>
    <cellStyle name="level1a 2 4 4 6" xfId="2943"/>
    <cellStyle name="level1a 2 4 4 6 2" xfId="2944"/>
    <cellStyle name="level1a 2 4 5" xfId="2945"/>
    <cellStyle name="level1a 2 4 5 2" xfId="2946"/>
    <cellStyle name="level1a 2 4 5 2 2" xfId="2947"/>
    <cellStyle name="level1a 2 4 5 2 2 2" xfId="2948"/>
    <cellStyle name="level1a 2 4 5 2 3" xfId="2949"/>
    <cellStyle name="level1a 2 4 5 2 3 2" xfId="2950"/>
    <cellStyle name="level1a 2 4 5 2 3 2 2" xfId="2951"/>
    <cellStyle name="level1a 2 4 5 2 4" xfId="2952"/>
    <cellStyle name="level1a 2 4 5 3" xfId="2953"/>
    <cellStyle name="level1a 2 4 5 3 2" xfId="2954"/>
    <cellStyle name="level1a 2 4 5 3 2 2" xfId="2955"/>
    <cellStyle name="level1a 2 4 5 3 3" xfId="2956"/>
    <cellStyle name="level1a 2 4 5 3 3 2" xfId="2957"/>
    <cellStyle name="level1a 2 4 5 3 3 2 2" xfId="2958"/>
    <cellStyle name="level1a 2 4 5 3 4" xfId="2959"/>
    <cellStyle name="level1a 2 4 5 3 4 2" xfId="2960"/>
    <cellStyle name="level1a 2 4 5 4" xfId="2961"/>
    <cellStyle name="level1a 2 4 5 5" xfId="2962"/>
    <cellStyle name="level1a 2 4 5 5 2" xfId="2963"/>
    <cellStyle name="level1a 2 4 5 6" xfId="2964"/>
    <cellStyle name="level1a 2 4 5 6 2" xfId="2965"/>
    <cellStyle name="level1a 2 4 5 6 2 2" xfId="2966"/>
    <cellStyle name="level1a 2 4 5 7" xfId="2967"/>
    <cellStyle name="level1a 2 4 5 7 2" xfId="2968"/>
    <cellStyle name="level1a 2 4 6" xfId="2969"/>
    <cellStyle name="level1a 2 4 6 2" xfId="2970"/>
    <cellStyle name="level1a 2 4 6 2 2" xfId="2971"/>
    <cellStyle name="level1a 2 4 6 2 2 2" xfId="2972"/>
    <cellStyle name="level1a 2 4 6 2 3" xfId="2973"/>
    <cellStyle name="level1a 2 4 6 2 3 2" xfId="2974"/>
    <cellStyle name="level1a 2 4 6 2 3 2 2" xfId="2975"/>
    <cellStyle name="level1a 2 4 6 2 4" xfId="2976"/>
    <cellStyle name="level1a 2 4 6 3" xfId="2977"/>
    <cellStyle name="level1a 2 4 6 3 2" xfId="2978"/>
    <cellStyle name="level1a 2 4 6 3 2 2" xfId="2979"/>
    <cellStyle name="level1a 2 4 6 3 3" xfId="2980"/>
    <cellStyle name="level1a 2 4 6 3 3 2" xfId="2981"/>
    <cellStyle name="level1a 2 4 6 3 3 2 2" xfId="2982"/>
    <cellStyle name="level1a 2 4 6 3 4" xfId="2983"/>
    <cellStyle name="level1a 2 4 6 3 4 2" xfId="2984"/>
    <cellStyle name="level1a 2 4 6 4" xfId="2985"/>
    <cellStyle name="level1a 2 4 6 5" xfId="2986"/>
    <cellStyle name="level1a 2 4 6 5 2" xfId="2987"/>
    <cellStyle name="level1a 2 4 6 5 2 2" xfId="2988"/>
    <cellStyle name="level1a 2 4 6 6" xfId="2989"/>
    <cellStyle name="level1a 2 4 6 6 2" xfId="2990"/>
    <cellStyle name="level1a 2 4 7" xfId="2991"/>
    <cellStyle name="level1a 2 4 7 2" xfId="2992"/>
    <cellStyle name="level1a 2 4 7 2 2" xfId="2993"/>
    <cellStyle name="level1a 2 4 7 2 2 2" xfId="2994"/>
    <cellStyle name="level1a 2 4 7 2 3" xfId="2995"/>
    <cellStyle name="level1a 2 4 7 2 3 2" xfId="2996"/>
    <cellStyle name="level1a 2 4 7 2 3 2 2" xfId="2997"/>
    <cellStyle name="level1a 2 4 7 2 4" xfId="2998"/>
    <cellStyle name="level1a 2 4 7 3" xfId="2999"/>
    <cellStyle name="level1a 2 4 7 3 2" xfId="3000"/>
    <cellStyle name="level1a 2 4 7 3 2 2" xfId="3001"/>
    <cellStyle name="level1a 2 4 7 3 3" xfId="3002"/>
    <cellStyle name="level1a 2 4 7 3 3 2" xfId="3003"/>
    <cellStyle name="level1a 2 4 7 3 3 2 2" xfId="3004"/>
    <cellStyle name="level1a 2 4 7 3 4" xfId="3005"/>
    <cellStyle name="level1a 2 4 7 3 4 2" xfId="3006"/>
    <cellStyle name="level1a 2 4 7 4" xfId="3007"/>
    <cellStyle name="level1a 2 4 7 5" xfId="3008"/>
    <cellStyle name="level1a 2 4 7 5 2" xfId="3009"/>
    <cellStyle name="level1a 2 4 7 6" xfId="3010"/>
    <cellStyle name="level1a 2 4 7 6 2" xfId="3011"/>
    <cellStyle name="level1a 2 4 7 6 2 2" xfId="3012"/>
    <cellStyle name="level1a 2 4 7 7" xfId="3013"/>
    <cellStyle name="level1a 2 4 7 7 2" xfId="3014"/>
    <cellStyle name="level1a 2 4 8" xfId="3015"/>
    <cellStyle name="level1a 2 4 8 2" xfId="3016"/>
    <cellStyle name="level1a 2 4 8 2 2" xfId="3017"/>
    <cellStyle name="level1a 2 4 8 2 2 2" xfId="3018"/>
    <cellStyle name="level1a 2 4 8 2 3" xfId="3019"/>
    <cellStyle name="level1a 2 4 8 2 3 2" xfId="3020"/>
    <cellStyle name="level1a 2 4 8 2 3 2 2" xfId="3021"/>
    <cellStyle name="level1a 2 4 8 2 4" xfId="3022"/>
    <cellStyle name="level1a 2 4 8 3" xfId="3023"/>
    <cellStyle name="level1a 2 4 8 3 2" xfId="3024"/>
    <cellStyle name="level1a 2 4 8 3 2 2" xfId="3025"/>
    <cellStyle name="level1a 2 4 8 3 3" xfId="3026"/>
    <cellStyle name="level1a 2 4 8 3 3 2" xfId="3027"/>
    <cellStyle name="level1a 2 4 8 3 3 2 2" xfId="3028"/>
    <cellStyle name="level1a 2 4 8 3 4" xfId="3029"/>
    <cellStyle name="level1a 2 4 8 4" xfId="3030"/>
    <cellStyle name="level1a 2 4 8 4 2" xfId="3031"/>
    <cellStyle name="level1a 2 4 8 5" xfId="3032"/>
    <cellStyle name="level1a 2 4 8 5 2" xfId="3033"/>
    <cellStyle name="level1a 2 4 8 5 2 2" xfId="3034"/>
    <cellStyle name="level1a 2 4 8 6" xfId="3035"/>
    <cellStyle name="level1a 2 4 8 6 2" xfId="3036"/>
    <cellStyle name="level1a 2 4 9" xfId="3037"/>
    <cellStyle name="level1a 2 4 9 2" xfId="3038"/>
    <cellStyle name="level1a 2 4 9 2 2" xfId="3039"/>
    <cellStyle name="level1a 2 4 9 3" xfId="3040"/>
    <cellStyle name="level1a 2 4 9 3 2" xfId="3041"/>
    <cellStyle name="level1a 2 4 9 3 2 2" xfId="3042"/>
    <cellStyle name="level1a 2 4 9 4" xfId="3043"/>
    <cellStyle name="level1a 2 4_STUD aligned by INSTIT" xfId="3044"/>
    <cellStyle name="level1a 2 5" xfId="3045"/>
    <cellStyle name="level1a 2 5 2" xfId="3046"/>
    <cellStyle name="level1a 2 5 2 2" xfId="3047"/>
    <cellStyle name="level1a 2 5 2 2 2" xfId="3048"/>
    <cellStyle name="level1a 2 5 2 2 2 2" xfId="3049"/>
    <cellStyle name="level1a 2 5 2 2 3" xfId="3050"/>
    <cellStyle name="level1a 2 5 2 2 3 2" xfId="3051"/>
    <cellStyle name="level1a 2 5 2 2 3 2 2" xfId="3052"/>
    <cellStyle name="level1a 2 5 2 2 4" xfId="3053"/>
    <cellStyle name="level1a 2 5 2 3" xfId="3054"/>
    <cellStyle name="level1a 2 5 2 3 2" xfId="3055"/>
    <cellStyle name="level1a 2 5 2 3 2 2" xfId="3056"/>
    <cellStyle name="level1a 2 5 2 3 3" xfId="3057"/>
    <cellStyle name="level1a 2 5 2 3 3 2" xfId="3058"/>
    <cellStyle name="level1a 2 5 2 3 3 2 2" xfId="3059"/>
    <cellStyle name="level1a 2 5 2 3 4" xfId="3060"/>
    <cellStyle name="level1a 2 5 2 3 4 2" xfId="3061"/>
    <cellStyle name="level1a 2 5 2 4" xfId="3062"/>
    <cellStyle name="level1a 2 5 2 5" xfId="3063"/>
    <cellStyle name="level1a 2 5 2 5 2" xfId="3064"/>
    <cellStyle name="level1a 2 5 2 6" xfId="3065"/>
    <cellStyle name="level1a 2 5 2 6 2" xfId="3066"/>
    <cellStyle name="level1a 2 5 3" xfId="3067"/>
    <cellStyle name="level1a 2 5 3 2" xfId="3068"/>
    <cellStyle name="level1a 2 5 3 2 2" xfId="3069"/>
    <cellStyle name="level1a 2 5 3 2 2 2" xfId="3070"/>
    <cellStyle name="level1a 2 5 3 2 3" xfId="3071"/>
    <cellStyle name="level1a 2 5 3 2 3 2" xfId="3072"/>
    <cellStyle name="level1a 2 5 3 2 3 2 2" xfId="3073"/>
    <cellStyle name="level1a 2 5 3 2 4" xfId="3074"/>
    <cellStyle name="level1a 2 5 3 3" xfId="3075"/>
    <cellStyle name="level1a 2 5 3 3 2" xfId="3076"/>
    <cellStyle name="level1a 2 5 3 3 2 2" xfId="3077"/>
    <cellStyle name="level1a 2 5 3 3 3" xfId="3078"/>
    <cellStyle name="level1a 2 5 3 3 3 2" xfId="3079"/>
    <cellStyle name="level1a 2 5 3 3 3 2 2" xfId="3080"/>
    <cellStyle name="level1a 2 5 3 3 4" xfId="3081"/>
    <cellStyle name="level1a 2 5 3 3 4 2" xfId="3082"/>
    <cellStyle name="level1a 2 5 3 4" xfId="3083"/>
    <cellStyle name="level1a 2 5 3 5" xfId="3084"/>
    <cellStyle name="level1a 2 5 3 5 2" xfId="3085"/>
    <cellStyle name="level1a 2 5 3 5 2 2" xfId="3086"/>
    <cellStyle name="level1a 2 5 3 6" xfId="3087"/>
    <cellStyle name="level1a 2 5 3 6 2" xfId="3088"/>
    <cellStyle name="level1a 2 5 4" xfId="3089"/>
    <cellStyle name="level1a 2 5 4 2" xfId="3090"/>
    <cellStyle name="level1a 2 5 4 2 2" xfId="3091"/>
    <cellStyle name="level1a 2 5 4 2 2 2" xfId="3092"/>
    <cellStyle name="level1a 2 5 4 2 3" xfId="3093"/>
    <cellStyle name="level1a 2 5 4 2 3 2" xfId="3094"/>
    <cellStyle name="level1a 2 5 4 2 3 2 2" xfId="3095"/>
    <cellStyle name="level1a 2 5 4 2 4" xfId="3096"/>
    <cellStyle name="level1a 2 5 4 3" xfId="3097"/>
    <cellStyle name="level1a 2 5 4 3 2" xfId="3098"/>
    <cellStyle name="level1a 2 5 4 3 2 2" xfId="3099"/>
    <cellStyle name="level1a 2 5 4 3 3" xfId="3100"/>
    <cellStyle name="level1a 2 5 4 3 3 2" xfId="3101"/>
    <cellStyle name="level1a 2 5 4 3 3 2 2" xfId="3102"/>
    <cellStyle name="level1a 2 5 4 3 4" xfId="3103"/>
    <cellStyle name="level1a 2 5 4 3 4 2" xfId="3104"/>
    <cellStyle name="level1a 2 5 4 4" xfId="3105"/>
    <cellStyle name="level1a 2 5 4 5" xfId="3106"/>
    <cellStyle name="level1a 2 5 4 5 2" xfId="3107"/>
    <cellStyle name="level1a 2 5 4 6" xfId="3108"/>
    <cellStyle name="level1a 2 5 4 6 2" xfId="3109"/>
    <cellStyle name="level1a 2 5 4 6 2 2" xfId="3110"/>
    <cellStyle name="level1a 2 5 4 7" xfId="3111"/>
    <cellStyle name="level1a 2 5 4 7 2" xfId="3112"/>
    <cellStyle name="level1a 2 5 5" xfId="3113"/>
    <cellStyle name="level1a 2 5 5 2" xfId="3114"/>
    <cellStyle name="level1a 2 5 5 2 2" xfId="3115"/>
    <cellStyle name="level1a 2 5 5 2 2 2" xfId="3116"/>
    <cellStyle name="level1a 2 5 5 2 3" xfId="3117"/>
    <cellStyle name="level1a 2 5 5 2 3 2" xfId="3118"/>
    <cellStyle name="level1a 2 5 5 2 3 2 2" xfId="3119"/>
    <cellStyle name="level1a 2 5 5 2 4" xfId="3120"/>
    <cellStyle name="level1a 2 5 5 3" xfId="3121"/>
    <cellStyle name="level1a 2 5 5 3 2" xfId="3122"/>
    <cellStyle name="level1a 2 5 5 3 2 2" xfId="3123"/>
    <cellStyle name="level1a 2 5 5 3 3" xfId="3124"/>
    <cellStyle name="level1a 2 5 5 3 3 2" xfId="3125"/>
    <cellStyle name="level1a 2 5 5 3 3 2 2" xfId="3126"/>
    <cellStyle name="level1a 2 5 5 3 4" xfId="3127"/>
    <cellStyle name="level1a 2 5 5 4" xfId="3128"/>
    <cellStyle name="level1a 2 5 5 4 2" xfId="3129"/>
    <cellStyle name="level1a 2 5 5 5" xfId="3130"/>
    <cellStyle name="level1a 2 5 5 5 2" xfId="3131"/>
    <cellStyle name="level1a 2 5 5 5 2 2" xfId="3132"/>
    <cellStyle name="level1a 2 5 5 6" xfId="3133"/>
    <cellStyle name="level1a 2 5 5 6 2" xfId="3134"/>
    <cellStyle name="level1a 2 5 6" xfId="3135"/>
    <cellStyle name="level1a 2 5 6 2" xfId="3136"/>
    <cellStyle name="level1a 2 5 6 2 2" xfId="3137"/>
    <cellStyle name="level1a 2 5 6 2 2 2" xfId="3138"/>
    <cellStyle name="level1a 2 5 6 2 3" xfId="3139"/>
    <cellStyle name="level1a 2 5 6 2 3 2" xfId="3140"/>
    <cellStyle name="level1a 2 5 6 2 3 2 2" xfId="3141"/>
    <cellStyle name="level1a 2 5 6 2 4" xfId="3142"/>
    <cellStyle name="level1a 2 5 6 3" xfId="3143"/>
    <cellStyle name="level1a 2 5 6 3 2" xfId="3144"/>
    <cellStyle name="level1a 2 5 6 3 2 2" xfId="3145"/>
    <cellStyle name="level1a 2 5 6 3 3" xfId="3146"/>
    <cellStyle name="level1a 2 5 6 3 3 2" xfId="3147"/>
    <cellStyle name="level1a 2 5 6 3 3 2 2" xfId="3148"/>
    <cellStyle name="level1a 2 5 6 3 4" xfId="3149"/>
    <cellStyle name="level1a 2 5 6 4" xfId="3150"/>
    <cellStyle name="level1a 2 5 6 4 2" xfId="3151"/>
    <cellStyle name="level1a 2 5 6 5" xfId="3152"/>
    <cellStyle name="level1a 2 5 6 5 2" xfId="3153"/>
    <cellStyle name="level1a 2 5 6 5 2 2" xfId="3154"/>
    <cellStyle name="level1a 2 5 6 6" xfId="3155"/>
    <cellStyle name="level1a 2 5 6 6 2" xfId="3156"/>
    <cellStyle name="level1a 2 5 7" xfId="3157"/>
    <cellStyle name="level1a 2 5 7 2" xfId="3158"/>
    <cellStyle name="level1a 2 5 7 2 2" xfId="3159"/>
    <cellStyle name="level1a 2 5 7 3" xfId="3160"/>
    <cellStyle name="level1a 2 5 7 3 2" xfId="3161"/>
    <cellStyle name="level1a 2 5 7 3 2 2" xfId="3162"/>
    <cellStyle name="level1a 2 5 7 4" xfId="3163"/>
    <cellStyle name="level1a 2 5 8" xfId="3164"/>
    <cellStyle name="level1a 2 5 8 2" xfId="3165"/>
    <cellStyle name="level1a 2 5_STUD aligned by INSTIT" xfId="3166"/>
    <cellStyle name="level1a 2 6" xfId="3167"/>
    <cellStyle name="level1a 2 6 2" xfId="3168"/>
    <cellStyle name="level1a 2 6 2 2" xfId="3169"/>
    <cellStyle name="level1a 2 6 2 2 2" xfId="3170"/>
    <cellStyle name="level1a 2 6 2 2 2 2" xfId="3171"/>
    <cellStyle name="level1a 2 6 2 2 3" xfId="3172"/>
    <cellStyle name="level1a 2 6 2 2 3 2" xfId="3173"/>
    <cellStyle name="level1a 2 6 2 2 3 2 2" xfId="3174"/>
    <cellStyle name="level1a 2 6 2 2 4" xfId="3175"/>
    <cellStyle name="level1a 2 6 2 3" xfId="3176"/>
    <cellStyle name="level1a 2 6 2 3 2" xfId="3177"/>
    <cellStyle name="level1a 2 6 2 3 2 2" xfId="3178"/>
    <cellStyle name="level1a 2 6 2 3 3" xfId="3179"/>
    <cellStyle name="level1a 2 6 2 3 3 2" xfId="3180"/>
    <cellStyle name="level1a 2 6 2 3 3 2 2" xfId="3181"/>
    <cellStyle name="level1a 2 6 2 3 4" xfId="3182"/>
    <cellStyle name="level1a 2 6 2 3 4 2" xfId="3183"/>
    <cellStyle name="level1a 2 6 2 4" xfId="3184"/>
    <cellStyle name="level1a 2 6 2 5" xfId="3185"/>
    <cellStyle name="level1a 2 6 2 5 2" xfId="3186"/>
    <cellStyle name="level1a 2 6 2 6" xfId="3187"/>
    <cellStyle name="level1a 2 6 2 6 2" xfId="3188"/>
    <cellStyle name="level1a 2 6 2 6 2 2" xfId="3189"/>
    <cellStyle name="level1a 2 6 2 7" xfId="3190"/>
    <cellStyle name="level1a 2 6 2 7 2" xfId="3191"/>
    <cellStyle name="level1a 2 6 3" xfId="3192"/>
    <cellStyle name="level1a 2 6 3 2" xfId="3193"/>
    <cellStyle name="level1a 2 6 3 2 2" xfId="3194"/>
    <cellStyle name="level1a 2 6 3 2 2 2" xfId="3195"/>
    <cellStyle name="level1a 2 6 3 2 3" xfId="3196"/>
    <cellStyle name="level1a 2 6 3 2 3 2" xfId="3197"/>
    <cellStyle name="level1a 2 6 3 2 3 2 2" xfId="3198"/>
    <cellStyle name="level1a 2 6 3 2 4" xfId="3199"/>
    <cellStyle name="level1a 2 6 3 3" xfId="3200"/>
    <cellStyle name="level1a 2 6 3 3 2" xfId="3201"/>
    <cellStyle name="level1a 2 6 3 3 2 2" xfId="3202"/>
    <cellStyle name="level1a 2 6 3 3 3" xfId="3203"/>
    <cellStyle name="level1a 2 6 3 3 3 2" xfId="3204"/>
    <cellStyle name="level1a 2 6 3 3 3 2 2" xfId="3205"/>
    <cellStyle name="level1a 2 6 3 3 4" xfId="3206"/>
    <cellStyle name="level1a 2 6 3 3 4 2" xfId="3207"/>
    <cellStyle name="level1a 2 6 3 4" xfId="3208"/>
    <cellStyle name="level1a 2 6 3 5" xfId="3209"/>
    <cellStyle name="level1a 2 6 3 5 2" xfId="3210"/>
    <cellStyle name="level1a 2 6 4" xfId="3211"/>
    <cellStyle name="level1a 2 6 4 2" xfId="3212"/>
    <cellStyle name="level1a 2 6 4 2 2" xfId="3213"/>
    <cellStyle name="level1a 2 6 4 2 2 2" xfId="3214"/>
    <cellStyle name="level1a 2 6 4 2 3" xfId="3215"/>
    <cellStyle name="level1a 2 6 4 2 3 2" xfId="3216"/>
    <cellStyle name="level1a 2 6 4 2 3 2 2" xfId="3217"/>
    <cellStyle name="level1a 2 6 4 2 4" xfId="3218"/>
    <cellStyle name="level1a 2 6 4 3" xfId="3219"/>
    <cellStyle name="level1a 2 6 4 3 2" xfId="3220"/>
    <cellStyle name="level1a 2 6 4 3 2 2" xfId="3221"/>
    <cellStyle name="level1a 2 6 4 3 3" xfId="3222"/>
    <cellStyle name="level1a 2 6 4 3 3 2" xfId="3223"/>
    <cellStyle name="level1a 2 6 4 3 3 2 2" xfId="3224"/>
    <cellStyle name="level1a 2 6 4 3 4" xfId="3225"/>
    <cellStyle name="level1a 2 6 4 4" xfId="3226"/>
    <cellStyle name="level1a 2 6 4 4 2" xfId="3227"/>
    <cellStyle name="level1a 2 6 4 5" xfId="3228"/>
    <cellStyle name="level1a 2 6 4 5 2" xfId="3229"/>
    <cellStyle name="level1a 2 6 4 5 2 2" xfId="3230"/>
    <cellStyle name="level1a 2 6 4 6" xfId="3231"/>
    <cellStyle name="level1a 2 6 4 6 2" xfId="3232"/>
    <cellStyle name="level1a 2 6 5" xfId="3233"/>
    <cellStyle name="level1a 2 6 5 2" xfId="3234"/>
    <cellStyle name="level1a 2 6 5 2 2" xfId="3235"/>
    <cellStyle name="level1a 2 6 5 2 2 2" xfId="3236"/>
    <cellStyle name="level1a 2 6 5 2 3" xfId="3237"/>
    <cellStyle name="level1a 2 6 5 2 3 2" xfId="3238"/>
    <cellStyle name="level1a 2 6 5 2 3 2 2" xfId="3239"/>
    <cellStyle name="level1a 2 6 5 2 4" xfId="3240"/>
    <cellStyle name="level1a 2 6 5 3" xfId="3241"/>
    <cellStyle name="level1a 2 6 5 3 2" xfId="3242"/>
    <cellStyle name="level1a 2 6 5 3 2 2" xfId="3243"/>
    <cellStyle name="level1a 2 6 5 3 3" xfId="3244"/>
    <cellStyle name="level1a 2 6 5 3 3 2" xfId="3245"/>
    <cellStyle name="level1a 2 6 5 3 3 2 2" xfId="3246"/>
    <cellStyle name="level1a 2 6 5 3 4" xfId="3247"/>
    <cellStyle name="level1a 2 6 5 4" xfId="3248"/>
    <cellStyle name="level1a 2 6 5 4 2" xfId="3249"/>
    <cellStyle name="level1a 2 6 5 5" xfId="3250"/>
    <cellStyle name="level1a 2 6 5 5 2" xfId="3251"/>
    <cellStyle name="level1a 2 6 5 5 2 2" xfId="3252"/>
    <cellStyle name="level1a 2 6 5 6" xfId="3253"/>
    <cellStyle name="level1a 2 6 5 6 2" xfId="3254"/>
    <cellStyle name="level1a 2 6 6" xfId="3255"/>
    <cellStyle name="level1a 2 6 6 2" xfId="3256"/>
    <cellStyle name="level1a 2 6 6 2 2" xfId="3257"/>
    <cellStyle name="level1a 2 6 6 2 2 2" xfId="3258"/>
    <cellStyle name="level1a 2 6 6 2 3" xfId="3259"/>
    <cellStyle name="level1a 2 6 6 2 3 2" xfId="3260"/>
    <cellStyle name="level1a 2 6 6 2 3 2 2" xfId="3261"/>
    <cellStyle name="level1a 2 6 6 2 4" xfId="3262"/>
    <cellStyle name="level1a 2 6 6 3" xfId="3263"/>
    <cellStyle name="level1a 2 6 6 3 2" xfId="3264"/>
    <cellStyle name="level1a 2 6 6 3 2 2" xfId="3265"/>
    <cellStyle name="level1a 2 6 6 3 3" xfId="3266"/>
    <cellStyle name="level1a 2 6 6 3 3 2" xfId="3267"/>
    <cellStyle name="level1a 2 6 6 3 3 2 2" xfId="3268"/>
    <cellStyle name="level1a 2 6 6 3 4" xfId="3269"/>
    <cellStyle name="level1a 2 6 6 4" xfId="3270"/>
    <cellStyle name="level1a 2 6 6 4 2" xfId="3271"/>
    <cellStyle name="level1a 2 6 6 5" xfId="3272"/>
    <cellStyle name="level1a 2 6 6 5 2" xfId="3273"/>
    <cellStyle name="level1a 2 6 6 5 2 2" xfId="3274"/>
    <cellStyle name="level1a 2 6 6 6" xfId="3275"/>
    <cellStyle name="level1a 2 6 6 6 2" xfId="3276"/>
    <cellStyle name="level1a 2 6 7" xfId="3277"/>
    <cellStyle name="level1a 2 6 7 2" xfId="3278"/>
    <cellStyle name="level1a 2 6 7 2 2" xfId="3279"/>
    <cellStyle name="level1a 2 6 7 3" xfId="3280"/>
    <cellStyle name="level1a 2 6 7 3 2" xfId="3281"/>
    <cellStyle name="level1a 2 6 7 3 2 2" xfId="3282"/>
    <cellStyle name="level1a 2 6 7 4" xfId="3283"/>
    <cellStyle name="level1a 2 6 8" xfId="3284"/>
    <cellStyle name="level1a 2 6 8 2" xfId="3285"/>
    <cellStyle name="level1a 2 6 8 2 2" xfId="3286"/>
    <cellStyle name="level1a 2 6 8 3" xfId="3287"/>
    <cellStyle name="level1a 2 6 8 3 2" xfId="3288"/>
    <cellStyle name="level1a 2 6 8 3 2 2" xfId="3289"/>
    <cellStyle name="level1a 2 6 8 4" xfId="3290"/>
    <cellStyle name="level1a 2 6 9" xfId="3291"/>
    <cellStyle name="level1a 2 6 9 2" xfId="3292"/>
    <cellStyle name="level1a 2 6_STUD aligned by INSTIT" xfId="3293"/>
    <cellStyle name="level1a 2 7" xfId="3294"/>
    <cellStyle name="level1a 2 7 2" xfId="3295"/>
    <cellStyle name="level1a 2 7 2 2" xfId="3296"/>
    <cellStyle name="level1a 2 7 2 2 2" xfId="3297"/>
    <cellStyle name="level1a 2 7 2 3" xfId="3298"/>
    <cellStyle name="level1a 2 7 2 3 2" xfId="3299"/>
    <cellStyle name="level1a 2 7 2 3 2 2" xfId="3300"/>
    <cellStyle name="level1a 2 7 2 4" xfId="3301"/>
    <cellStyle name="level1a 2 7 3" xfId="3302"/>
    <cellStyle name="level1a 2 7 3 2" xfId="3303"/>
    <cellStyle name="level1a 2 7 3 2 2" xfId="3304"/>
    <cellStyle name="level1a 2 7 3 3" xfId="3305"/>
    <cellStyle name="level1a 2 7 3 3 2" xfId="3306"/>
    <cellStyle name="level1a 2 7 3 3 2 2" xfId="3307"/>
    <cellStyle name="level1a 2 7 3 4" xfId="3308"/>
    <cellStyle name="level1a 2 7 3 4 2" xfId="3309"/>
    <cellStyle name="level1a 2 7 4" xfId="3310"/>
    <cellStyle name="level1a 2 7 5" xfId="3311"/>
    <cellStyle name="level1a 2 7 5 2" xfId="3312"/>
    <cellStyle name="level1a 2 7 6" xfId="3313"/>
    <cellStyle name="level1a 2 7 6 2" xfId="3314"/>
    <cellStyle name="level1a 2 8" xfId="3315"/>
    <cellStyle name="level1a 2 8 2" xfId="3316"/>
    <cellStyle name="level1a 2 8 2 2" xfId="3317"/>
    <cellStyle name="level1a 2 8 2 2 2" xfId="3318"/>
    <cellStyle name="level1a 2 8 2 3" xfId="3319"/>
    <cellStyle name="level1a 2 8 2 3 2" xfId="3320"/>
    <cellStyle name="level1a 2 8 2 3 2 2" xfId="3321"/>
    <cellStyle name="level1a 2 8 2 4" xfId="3322"/>
    <cellStyle name="level1a 2 8 3" xfId="3323"/>
    <cellStyle name="level1a 2 8 3 2" xfId="3324"/>
    <cellStyle name="level1a 2 8 3 2 2" xfId="3325"/>
    <cellStyle name="level1a 2 8 3 3" xfId="3326"/>
    <cellStyle name="level1a 2 8 3 3 2" xfId="3327"/>
    <cellStyle name="level1a 2 8 3 3 2 2" xfId="3328"/>
    <cellStyle name="level1a 2 8 3 4" xfId="3329"/>
    <cellStyle name="level1a 2 8 3 4 2" xfId="3330"/>
    <cellStyle name="level1a 2 8 4" xfId="3331"/>
    <cellStyle name="level1a 2 8 5" xfId="3332"/>
    <cellStyle name="level1a 2 8 5 2" xfId="3333"/>
    <cellStyle name="level1a 2 8 6" xfId="3334"/>
    <cellStyle name="level1a 2 8 6 2" xfId="3335"/>
    <cellStyle name="level1a 2 8 6 2 2" xfId="3336"/>
    <cellStyle name="level1a 2 8 7" xfId="3337"/>
    <cellStyle name="level1a 2 8 7 2" xfId="3338"/>
    <cellStyle name="level1a 2 9" xfId="3339"/>
    <cellStyle name="level1a 2 9 2" xfId="3340"/>
    <cellStyle name="level1a 2 9 2 2" xfId="3341"/>
    <cellStyle name="level1a 2 9 2 2 2" xfId="3342"/>
    <cellStyle name="level1a 2 9 2 3" xfId="3343"/>
    <cellStyle name="level1a 2 9 2 3 2" xfId="3344"/>
    <cellStyle name="level1a 2 9 2 3 2 2" xfId="3345"/>
    <cellStyle name="level1a 2 9 2 4" xfId="3346"/>
    <cellStyle name="level1a 2 9 3" xfId="3347"/>
    <cellStyle name="level1a 2 9 3 2" xfId="3348"/>
    <cellStyle name="level1a 2 9 3 2 2" xfId="3349"/>
    <cellStyle name="level1a 2 9 3 3" xfId="3350"/>
    <cellStyle name="level1a 2 9 3 3 2" xfId="3351"/>
    <cellStyle name="level1a 2 9 3 3 2 2" xfId="3352"/>
    <cellStyle name="level1a 2 9 3 4" xfId="3353"/>
    <cellStyle name="level1a 2 9 3 4 2" xfId="3354"/>
    <cellStyle name="level1a 2 9 4" xfId="3355"/>
    <cellStyle name="level1a 2 9 5" xfId="3356"/>
    <cellStyle name="level1a 2 9 5 2" xfId="3357"/>
    <cellStyle name="level1a 2 9 5 2 2" xfId="3358"/>
    <cellStyle name="level1a 2 9 6" xfId="3359"/>
    <cellStyle name="level1a 2 9 6 2" xfId="3360"/>
    <cellStyle name="level1a 2_STUD aligned by INSTIT" xfId="3361"/>
    <cellStyle name="level1a 3" xfId="3362"/>
    <cellStyle name="level1a 3 10" xfId="3363"/>
    <cellStyle name="level1a 3 10 2" xfId="3364"/>
    <cellStyle name="level1a 3 10 2 2" xfId="3365"/>
    <cellStyle name="level1a 3 10 2 2 2" xfId="3366"/>
    <cellStyle name="level1a 3 10 2 3" xfId="3367"/>
    <cellStyle name="level1a 3 10 2 3 2" xfId="3368"/>
    <cellStyle name="level1a 3 10 2 3 2 2" xfId="3369"/>
    <cellStyle name="level1a 3 10 2 4" xfId="3370"/>
    <cellStyle name="level1a 3 10 3" xfId="3371"/>
    <cellStyle name="level1a 3 10 3 2" xfId="3372"/>
    <cellStyle name="level1a 3 10 3 2 2" xfId="3373"/>
    <cellStyle name="level1a 3 10 3 3" xfId="3374"/>
    <cellStyle name="level1a 3 10 3 3 2" xfId="3375"/>
    <cellStyle name="level1a 3 10 3 3 2 2" xfId="3376"/>
    <cellStyle name="level1a 3 10 3 4" xfId="3377"/>
    <cellStyle name="level1a 3 10 3 4 2" xfId="3378"/>
    <cellStyle name="level1a 3 10 4" xfId="3379"/>
    <cellStyle name="level1a 3 10 5" xfId="3380"/>
    <cellStyle name="level1a 3 10 5 2" xfId="3381"/>
    <cellStyle name="level1a 3 10 6" xfId="3382"/>
    <cellStyle name="level1a 3 10 6 2" xfId="3383"/>
    <cellStyle name="level1a 3 10 6 2 2" xfId="3384"/>
    <cellStyle name="level1a 3 10 7" xfId="3385"/>
    <cellStyle name="level1a 3 10 7 2" xfId="3386"/>
    <cellStyle name="level1a 3 11" xfId="3387"/>
    <cellStyle name="level1a 3 11 2" xfId="3388"/>
    <cellStyle name="level1a 3 11 2 2" xfId="3389"/>
    <cellStyle name="level1a 3 11 2 2 2" xfId="3390"/>
    <cellStyle name="level1a 3 11 2 3" xfId="3391"/>
    <cellStyle name="level1a 3 11 2 3 2" xfId="3392"/>
    <cellStyle name="level1a 3 11 2 3 2 2" xfId="3393"/>
    <cellStyle name="level1a 3 11 2 4" xfId="3394"/>
    <cellStyle name="level1a 3 11 3" xfId="3395"/>
    <cellStyle name="level1a 3 11 3 2" xfId="3396"/>
    <cellStyle name="level1a 3 11 3 2 2" xfId="3397"/>
    <cellStyle name="level1a 3 11 3 3" xfId="3398"/>
    <cellStyle name="level1a 3 11 3 3 2" xfId="3399"/>
    <cellStyle name="level1a 3 11 3 3 2 2" xfId="3400"/>
    <cellStyle name="level1a 3 11 3 4" xfId="3401"/>
    <cellStyle name="level1a 3 11 4" xfId="3402"/>
    <cellStyle name="level1a 3 11 4 2" xfId="3403"/>
    <cellStyle name="level1a 3 11 5" xfId="3404"/>
    <cellStyle name="level1a 3 11 5 2" xfId="3405"/>
    <cellStyle name="level1a 3 11 5 2 2" xfId="3406"/>
    <cellStyle name="level1a 3 11 6" xfId="3407"/>
    <cellStyle name="level1a 3 11 6 2" xfId="3408"/>
    <cellStyle name="level1a 3 12" xfId="3409"/>
    <cellStyle name="level1a 3 12 2" xfId="3410"/>
    <cellStyle name="level1a 3 12 2 2" xfId="3411"/>
    <cellStyle name="level1a 3 12 3" xfId="3412"/>
    <cellStyle name="level1a 3 12 3 2" xfId="3413"/>
    <cellStyle name="level1a 3 12 3 2 2" xfId="3414"/>
    <cellStyle name="level1a 3 12 4" xfId="3415"/>
    <cellStyle name="level1a 3 13" xfId="3416"/>
    <cellStyle name="level1a 3 14" xfId="3417"/>
    <cellStyle name="level1a 3 14 2" xfId="3418"/>
    <cellStyle name="level1a 3 2" xfId="3419"/>
    <cellStyle name="level1a 3 2 10" xfId="3420"/>
    <cellStyle name="level1a 3 2 10 2" xfId="3421"/>
    <cellStyle name="level1a 3 2 10 2 2" xfId="3422"/>
    <cellStyle name="level1a 3 2 10 2 2 2" xfId="3423"/>
    <cellStyle name="level1a 3 2 10 2 3" xfId="3424"/>
    <cellStyle name="level1a 3 2 10 2 3 2" xfId="3425"/>
    <cellStyle name="level1a 3 2 10 2 3 2 2" xfId="3426"/>
    <cellStyle name="level1a 3 2 10 2 4" xfId="3427"/>
    <cellStyle name="level1a 3 2 10 3" xfId="3428"/>
    <cellStyle name="level1a 3 2 10 3 2" xfId="3429"/>
    <cellStyle name="level1a 3 2 10 3 2 2" xfId="3430"/>
    <cellStyle name="level1a 3 2 10 3 3" xfId="3431"/>
    <cellStyle name="level1a 3 2 10 3 3 2" xfId="3432"/>
    <cellStyle name="level1a 3 2 10 3 3 2 2" xfId="3433"/>
    <cellStyle name="level1a 3 2 10 3 4" xfId="3434"/>
    <cellStyle name="level1a 3 2 10 4" xfId="3435"/>
    <cellStyle name="level1a 3 2 10 4 2" xfId="3436"/>
    <cellStyle name="level1a 3 2 10 5" xfId="3437"/>
    <cellStyle name="level1a 3 2 10 5 2" xfId="3438"/>
    <cellStyle name="level1a 3 2 10 5 2 2" xfId="3439"/>
    <cellStyle name="level1a 3 2 10 6" xfId="3440"/>
    <cellStyle name="level1a 3 2 10 6 2" xfId="3441"/>
    <cellStyle name="level1a 3 2 11" xfId="3442"/>
    <cellStyle name="level1a 3 2 11 2" xfId="3443"/>
    <cellStyle name="level1a 3 2 11 2 2" xfId="3444"/>
    <cellStyle name="level1a 3 2 11 3" xfId="3445"/>
    <cellStyle name="level1a 3 2 11 3 2" xfId="3446"/>
    <cellStyle name="level1a 3 2 11 3 2 2" xfId="3447"/>
    <cellStyle name="level1a 3 2 11 4" xfId="3448"/>
    <cellStyle name="level1a 3 2 12" xfId="3449"/>
    <cellStyle name="level1a 3 2 12 2" xfId="3450"/>
    <cellStyle name="level1a 3 2 2" xfId="3451"/>
    <cellStyle name="level1a 3 2 2 10" xfId="3452"/>
    <cellStyle name="level1a 3 2 2 10 2" xfId="3453"/>
    <cellStyle name="level1a 3 2 2 2" xfId="3454"/>
    <cellStyle name="level1a 3 2 2 2 2" xfId="3455"/>
    <cellStyle name="level1a 3 2 2 2 2 2" xfId="3456"/>
    <cellStyle name="level1a 3 2 2 2 2 2 2" xfId="3457"/>
    <cellStyle name="level1a 3 2 2 2 2 2 2 2" xfId="3458"/>
    <cellStyle name="level1a 3 2 2 2 2 2 3" xfId="3459"/>
    <cellStyle name="level1a 3 2 2 2 2 2 3 2" xfId="3460"/>
    <cellStyle name="level1a 3 2 2 2 2 2 3 2 2" xfId="3461"/>
    <cellStyle name="level1a 3 2 2 2 2 2 4" xfId="3462"/>
    <cellStyle name="level1a 3 2 2 2 2 3" xfId="3463"/>
    <cellStyle name="level1a 3 2 2 2 2 3 2" xfId="3464"/>
    <cellStyle name="level1a 3 2 2 2 2 3 2 2" xfId="3465"/>
    <cellStyle name="level1a 3 2 2 2 2 3 3" xfId="3466"/>
    <cellStyle name="level1a 3 2 2 2 2 3 3 2" xfId="3467"/>
    <cellStyle name="level1a 3 2 2 2 2 3 3 2 2" xfId="3468"/>
    <cellStyle name="level1a 3 2 2 2 2 3 4" xfId="3469"/>
    <cellStyle name="level1a 3 2 2 2 2 3 4 2" xfId="3470"/>
    <cellStyle name="level1a 3 2 2 2 2 4" xfId="3471"/>
    <cellStyle name="level1a 3 2 2 2 2 5" xfId="3472"/>
    <cellStyle name="level1a 3 2 2 2 2 5 2" xfId="3473"/>
    <cellStyle name="level1a 3 2 2 2 2 6" xfId="3474"/>
    <cellStyle name="level1a 3 2 2 2 2 6 2" xfId="3475"/>
    <cellStyle name="level1a 3 2 2 2 3" xfId="3476"/>
    <cellStyle name="level1a 3 2 2 2 3 2" xfId="3477"/>
    <cellStyle name="level1a 3 2 2 2 3 2 2" xfId="3478"/>
    <cellStyle name="level1a 3 2 2 2 3 2 2 2" xfId="3479"/>
    <cellStyle name="level1a 3 2 2 2 3 2 3" xfId="3480"/>
    <cellStyle name="level1a 3 2 2 2 3 2 3 2" xfId="3481"/>
    <cellStyle name="level1a 3 2 2 2 3 2 3 2 2" xfId="3482"/>
    <cellStyle name="level1a 3 2 2 2 3 2 4" xfId="3483"/>
    <cellStyle name="level1a 3 2 2 2 3 3" xfId="3484"/>
    <cellStyle name="level1a 3 2 2 2 3 3 2" xfId="3485"/>
    <cellStyle name="level1a 3 2 2 2 3 3 2 2" xfId="3486"/>
    <cellStyle name="level1a 3 2 2 2 3 3 3" xfId="3487"/>
    <cellStyle name="level1a 3 2 2 2 3 3 3 2" xfId="3488"/>
    <cellStyle name="level1a 3 2 2 2 3 3 3 2 2" xfId="3489"/>
    <cellStyle name="level1a 3 2 2 2 3 3 4" xfId="3490"/>
    <cellStyle name="level1a 3 2 2 2 3 3 4 2" xfId="3491"/>
    <cellStyle name="level1a 3 2 2 2 3 4" xfId="3492"/>
    <cellStyle name="level1a 3 2 2 2 3 5" xfId="3493"/>
    <cellStyle name="level1a 3 2 2 2 3 5 2" xfId="3494"/>
    <cellStyle name="level1a 3 2 2 2 3 5 2 2" xfId="3495"/>
    <cellStyle name="level1a 3 2 2 2 3 6" xfId="3496"/>
    <cellStyle name="level1a 3 2 2 2 3 6 2" xfId="3497"/>
    <cellStyle name="level1a 3 2 2 2 4" xfId="3498"/>
    <cellStyle name="level1a 3 2 2 2 4 2" xfId="3499"/>
    <cellStyle name="level1a 3 2 2 2 4 2 2" xfId="3500"/>
    <cellStyle name="level1a 3 2 2 2 4 2 2 2" xfId="3501"/>
    <cellStyle name="level1a 3 2 2 2 4 2 3" xfId="3502"/>
    <cellStyle name="level1a 3 2 2 2 4 2 3 2" xfId="3503"/>
    <cellStyle name="level1a 3 2 2 2 4 2 3 2 2" xfId="3504"/>
    <cellStyle name="level1a 3 2 2 2 4 2 4" xfId="3505"/>
    <cellStyle name="level1a 3 2 2 2 4 3" xfId="3506"/>
    <cellStyle name="level1a 3 2 2 2 4 3 2" xfId="3507"/>
    <cellStyle name="level1a 3 2 2 2 4 3 2 2" xfId="3508"/>
    <cellStyle name="level1a 3 2 2 2 4 3 3" xfId="3509"/>
    <cellStyle name="level1a 3 2 2 2 4 3 3 2" xfId="3510"/>
    <cellStyle name="level1a 3 2 2 2 4 3 3 2 2" xfId="3511"/>
    <cellStyle name="level1a 3 2 2 2 4 3 4" xfId="3512"/>
    <cellStyle name="level1a 3 2 2 2 4 3 4 2" xfId="3513"/>
    <cellStyle name="level1a 3 2 2 2 4 4" xfId="3514"/>
    <cellStyle name="level1a 3 2 2 2 4 5" xfId="3515"/>
    <cellStyle name="level1a 3 2 2 2 4 5 2" xfId="3516"/>
    <cellStyle name="level1a 3 2 2 2 4 6" xfId="3517"/>
    <cellStyle name="level1a 3 2 2 2 4 6 2" xfId="3518"/>
    <cellStyle name="level1a 3 2 2 2 4 6 2 2" xfId="3519"/>
    <cellStyle name="level1a 3 2 2 2 4 7" xfId="3520"/>
    <cellStyle name="level1a 3 2 2 2 4 7 2" xfId="3521"/>
    <cellStyle name="level1a 3 2 2 2 5" xfId="3522"/>
    <cellStyle name="level1a 3 2 2 2 5 2" xfId="3523"/>
    <cellStyle name="level1a 3 2 2 2 5 2 2" xfId="3524"/>
    <cellStyle name="level1a 3 2 2 2 5 2 2 2" xfId="3525"/>
    <cellStyle name="level1a 3 2 2 2 5 2 3" xfId="3526"/>
    <cellStyle name="level1a 3 2 2 2 5 2 3 2" xfId="3527"/>
    <cellStyle name="level1a 3 2 2 2 5 2 3 2 2" xfId="3528"/>
    <cellStyle name="level1a 3 2 2 2 5 2 4" xfId="3529"/>
    <cellStyle name="level1a 3 2 2 2 5 3" xfId="3530"/>
    <cellStyle name="level1a 3 2 2 2 5 3 2" xfId="3531"/>
    <cellStyle name="level1a 3 2 2 2 5 3 2 2" xfId="3532"/>
    <cellStyle name="level1a 3 2 2 2 5 3 3" xfId="3533"/>
    <cellStyle name="level1a 3 2 2 2 5 3 3 2" xfId="3534"/>
    <cellStyle name="level1a 3 2 2 2 5 3 3 2 2" xfId="3535"/>
    <cellStyle name="level1a 3 2 2 2 5 3 4" xfId="3536"/>
    <cellStyle name="level1a 3 2 2 2 5 4" xfId="3537"/>
    <cellStyle name="level1a 3 2 2 2 5 4 2" xfId="3538"/>
    <cellStyle name="level1a 3 2 2 2 5 5" xfId="3539"/>
    <cellStyle name="level1a 3 2 2 2 5 5 2" xfId="3540"/>
    <cellStyle name="level1a 3 2 2 2 5 5 2 2" xfId="3541"/>
    <cellStyle name="level1a 3 2 2 2 5 6" xfId="3542"/>
    <cellStyle name="level1a 3 2 2 2 5 6 2" xfId="3543"/>
    <cellStyle name="level1a 3 2 2 2 6" xfId="3544"/>
    <cellStyle name="level1a 3 2 2 2 6 2" xfId="3545"/>
    <cellStyle name="level1a 3 2 2 2 6 2 2" xfId="3546"/>
    <cellStyle name="level1a 3 2 2 2 6 2 2 2" xfId="3547"/>
    <cellStyle name="level1a 3 2 2 2 6 2 3" xfId="3548"/>
    <cellStyle name="level1a 3 2 2 2 6 2 3 2" xfId="3549"/>
    <cellStyle name="level1a 3 2 2 2 6 2 3 2 2" xfId="3550"/>
    <cellStyle name="level1a 3 2 2 2 6 2 4" xfId="3551"/>
    <cellStyle name="level1a 3 2 2 2 6 3" xfId="3552"/>
    <cellStyle name="level1a 3 2 2 2 6 3 2" xfId="3553"/>
    <cellStyle name="level1a 3 2 2 2 6 3 2 2" xfId="3554"/>
    <cellStyle name="level1a 3 2 2 2 6 3 3" xfId="3555"/>
    <cellStyle name="level1a 3 2 2 2 6 3 3 2" xfId="3556"/>
    <cellStyle name="level1a 3 2 2 2 6 3 3 2 2" xfId="3557"/>
    <cellStyle name="level1a 3 2 2 2 6 3 4" xfId="3558"/>
    <cellStyle name="level1a 3 2 2 2 6 4" xfId="3559"/>
    <cellStyle name="level1a 3 2 2 2 6 4 2" xfId="3560"/>
    <cellStyle name="level1a 3 2 2 2 6 5" xfId="3561"/>
    <cellStyle name="level1a 3 2 2 2 6 5 2" xfId="3562"/>
    <cellStyle name="level1a 3 2 2 2 6 5 2 2" xfId="3563"/>
    <cellStyle name="level1a 3 2 2 2 6 6" xfId="3564"/>
    <cellStyle name="level1a 3 2 2 2 6 6 2" xfId="3565"/>
    <cellStyle name="level1a 3 2 2 2 7" xfId="3566"/>
    <cellStyle name="level1a 3 2 2 2 7 2" xfId="3567"/>
    <cellStyle name="level1a 3 2 2 2 7 2 2" xfId="3568"/>
    <cellStyle name="level1a 3 2 2 2 7 3" xfId="3569"/>
    <cellStyle name="level1a 3 2 2 2 7 3 2" xfId="3570"/>
    <cellStyle name="level1a 3 2 2 2 7 3 2 2" xfId="3571"/>
    <cellStyle name="level1a 3 2 2 2 7 4" xfId="3572"/>
    <cellStyle name="level1a 3 2 2 2 8" xfId="3573"/>
    <cellStyle name="level1a 3 2 2 2 8 2" xfId="3574"/>
    <cellStyle name="level1a 3 2 2 2_STUD aligned by INSTIT" xfId="3575"/>
    <cellStyle name="level1a 3 2 2 3" xfId="3576"/>
    <cellStyle name="level1a 3 2 2 3 2" xfId="3577"/>
    <cellStyle name="level1a 3 2 2 3 2 2" xfId="3578"/>
    <cellStyle name="level1a 3 2 2 3 2 2 2" xfId="3579"/>
    <cellStyle name="level1a 3 2 2 3 2 2 2 2" xfId="3580"/>
    <cellStyle name="level1a 3 2 2 3 2 2 3" xfId="3581"/>
    <cellStyle name="level1a 3 2 2 3 2 2 3 2" xfId="3582"/>
    <cellStyle name="level1a 3 2 2 3 2 2 3 2 2" xfId="3583"/>
    <cellStyle name="level1a 3 2 2 3 2 2 4" xfId="3584"/>
    <cellStyle name="level1a 3 2 2 3 2 3" xfId="3585"/>
    <cellStyle name="level1a 3 2 2 3 2 3 2" xfId="3586"/>
    <cellStyle name="level1a 3 2 2 3 2 3 2 2" xfId="3587"/>
    <cellStyle name="level1a 3 2 2 3 2 3 3" xfId="3588"/>
    <cellStyle name="level1a 3 2 2 3 2 3 3 2" xfId="3589"/>
    <cellStyle name="level1a 3 2 2 3 2 3 3 2 2" xfId="3590"/>
    <cellStyle name="level1a 3 2 2 3 2 3 4" xfId="3591"/>
    <cellStyle name="level1a 3 2 2 3 2 3 4 2" xfId="3592"/>
    <cellStyle name="level1a 3 2 2 3 2 4" xfId="3593"/>
    <cellStyle name="level1a 3 2 2 3 2 5" xfId="3594"/>
    <cellStyle name="level1a 3 2 2 3 2 5 2" xfId="3595"/>
    <cellStyle name="level1a 3 2 2 3 2 5 2 2" xfId="3596"/>
    <cellStyle name="level1a 3 2 2 3 2 6" xfId="3597"/>
    <cellStyle name="level1a 3 2 2 3 2 6 2" xfId="3598"/>
    <cellStyle name="level1a 3 2 2 3 3" xfId="3599"/>
    <cellStyle name="level1a 3 2 2 3 3 2" xfId="3600"/>
    <cellStyle name="level1a 3 2 2 3 3 2 2" xfId="3601"/>
    <cellStyle name="level1a 3 2 2 3 3 2 2 2" xfId="3602"/>
    <cellStyle name="level1a 3 2 2 3 3 2 3" xfId="3603"/>
    <cellStyle name="level1a 3 2 2 3 3 2 3 2" xfId="3604"/>
    <cellStyle name="level1a 3 2 2 3 3 2 3 2 2" xfId="3605"/>
    <cellStyle name="level1a 3 2 2 3 3 2 4" xfId="3606"/>
    <cellStyle name="level1a 3 2 2 3 3 3" xfId="3607"/>
    <cellStyle name="level1a 3 2 2 3 3 3 2" xfId="3608"/>
    <cellStyle name="level1a 3 2 2 3 3 3 2 2" xfId="3609"/>
    <cellStyle name="level1a 3 2 2 3 3 3 3" xfId="3610"/>
    <cellStyle name="level1a 3 2 2 3 3 3 3 2" xfId="3611"/>
    <cellStyle name="level1a 3 2 2 3 3 3 3 2 2" xfId="3612"/>
    <cellStyle name="level1a 3 2 2 3 3 3 4" xfId="3613"/>
    <cellStyle name="level1a 3 2 2 3 3 4" xfId="3614"/>
    <cellStyle name="level1a 3 2 2 3 3 4 2" xfId="3615"/>
    <cellStyle name="level1a 3 2 2 3 3 5" xfId="3616"/>
    <cellStyle name="level1a 3 2 2 3 3 5 2" xfId="3617"/>
    <cellStyle name="level1a 3 2 2 3 4" xfId="3618"/>
    <cellStyle name="level1a 3 2 2 3 4 2" xfId="3619"/>
    <cellStyle name="level1a 3 2 2 3 4 2 2" xfId="3620"/>
    <cellStyle name="level1a 3 2 2 3 4 2 2 2" xfId="3621"/>
    <cellStyle name="level1a 3 2 2 3 4 2 3" xfId="3622"/>
    <cellStyle name="level1a 3 2 2 3 4 2 3 2" xfId="3623"/>
    <cellStyle name="level1a 3 2 2 3 4 2 3 2 2" xfId="3624"/>
    <cellStyle name="level1a 3 2 2 3 4 2 4" xfId="3625"/>
    <cellStyle name="level1a 3 2 2 3 4 3" xfId="3626"/>
    <cellStyle name="level1a 3 2 2 3 4 3 2" xfId="3627"/>
    <cellStyle name="level1a 3 2 2 3 4 3 2 2" xfId="3628"/>
    <cellStyle name="level1a 3 2 2 3 4 3 3" xfId="3629"/>
    <cellStyle name="level1a 3 2 2 3 4 3 3 2" xfId="3630"/>
    <cellStyle name="level1a 3 2 2 3 4 3 3 2 2" xfId="3631"/>
    <cellStyle name="level1a 3 2 2 3 4 3 4" xfId="3632"/>
    <cellStyle name="level1a 3 2 2 3 4 4" xfId="3633"/>
    <cellStyle name="level1a 3 2 2 3 4 4 2" xfId="3634"/>
    <cellStyle name="level1a 3 2 2 3 4 5" xfId="3635"/>
    <cellStyle name="level1a 3 2 2 3 4 5 2" xfId="3636"/>
    <cellStyle name="level1a 3 2 2 3 4 5 2 2" xfId="3637"/>
    <cellStyle name="level1a 3 2 2 3 4 6" xfId="3638"/>
    <cellStyle name="level1a 3 2 2 3 4 6 2" xfId="3639"/>
    <cellStyle name="level1a 3 2 2 3 5" xfId="3640"/>
    <cellStyle name="level1a 3 2 2 3 5 2" xfId="3641"/>
    <cellStyle name="level1a 3 2 2 3 5 2 2" xfId="3642"/>
    <cellStyle name="level1a 3 2 2 3 5 2 2 2" xfId="3643"/>
    <cellStyle name="level1a 3 2 2 3 5 2 3" xfId="3644"/>
    <cellStyle name="level1a 3 2 2 3 5 2 3 2" xfId="3645"/>
    <cellStyle name="level1a 3 2 2 3 5 2 3 2 2" xfId="3646"/>
    <cellStyle name="level1a 3 2 2 3 5 2 4" xfId="3647"/>
    <cellStyle name="level1a 3 2 2 3 5 3" xfId="3648"/>
    <cellStyle name="level1a 3 2 2 3 5 3 2" xfId="3649"/>
    <cellStyle name="level1a 3 2 2 3 5 3 2 2" xfId="3650"/>
    <cellStyle name="level1a 3 2 2 3 5 3 3" xfId="3651"/>
    <cellStyle name="level1a 3 2 2 3 5 3 3 2" xfId="3652"/>
    <cellStyle name="level1a 3 2 2 3 5 3 3 2 2" xfId="3653"/>
    <cellStyle name="level1a 3 2 2 3 5 3 4" xfId="3654"/>
    <cellStyle name="level1a 3 2 2 3 5 4" xfId="3655"/>
    <cellStyle name="level1a 3 2 2 3 5 4 2" xfId="3656"/>
    <cellStyle name="level1a 3 2 2 3 5 5" xfId="3657"/>
    <cellStyle name="level1a 3 2 2 3 5 5 2" xfId="3658"/>
    <cellStyle name="level1a 3 2 2 3 5 5 2 2" xfId="3659"/>
    <cellStyle name="level1a 3 2 2 3 5 6" xfId="3660"/>
    <cellStyle name="level1a 3 2 2 3 5 6 2" xfId="3661"/>
    <cellStyle name="level1a 3 2 2 3 6" xfId="3662"/>
    <cellStyle name="level1a 3 2 2 3 6 2" xfId="3663"/>
    <cellStyle name="level1a 3 2 2 3 6 2 2" xfId="3664"/>
    <cellStyle name="level1a 3 2 2 3 6 2 2 2" xfId="3665"/>
    <cellStyle name="level1a 3 2 2 3 6 2 3" xfId="3666"/>
    <cellStyle name="level1a 3 2 2 3 6 2 3 2" xfId="3667"/>
    <cellStyle name="level1a 3 2 2 3 6 2 3 2 2" xfId="3668"/>
    <cellStyle name="level1a 3 2 2 3 6 2 4" xfId="3669"/>
    <cellStyle name="level1a 3 2 2 3 6 3" xfId="3670"/>
    <cellStyle name="level1a 3 2 2 3 6 3 2" xfId="3671"/>
    <cellStyle name="level1a 3 2 2 3 6 3 2 2" xfId="3672"/>
    <cellStyle name="level1a 3 2 2 3 6 3 3" xfId="3673"/>
    <cellStyle name="level1a 3 2 2 3 6 3 3 2" xfId="3674"/>
    <cellStyle name="level1a 3 2 2 3 6 3 3 2 2" xfId="3675"/>
    <cellStyle name="level1a 3 2 2 3 6 3 4" xfId="3676"/>
    <cellStyle name="level1a 3 2 2 3 6 4" xfId="3677"/>
    <cellStyle name="level1a 3 2 2 3 6 4 2" xfId="3678"/>
    <cellStyle name="level1a 3 2 2 3 6 5" xfId="3679"/>
    <cellStyle name="level1a 3 2 2 3 6 5 2" xfId="3680"/>
    <cellStyle name="level1a 3 2 2 3 6 5 2 2" xfId="3681"/>
    <cellStyle name="level1a 3 2 2 3 6 6" xfId="3682"/>
    <cellStyle name="level1a 3 2 2 3 6 6 2" xfId="3683"/>
    <cellStyle name="level1a 3 2 2 3 7" xfId="3684"/>
    <cellStyle name="level1a 3 2 2 3 7 2" xfId="3685"/>
    <cellStyle name="level1a 3 2 2 3 7 2 2" xfId="3686"/>
    <cellStyle name="level1a 3 2 2 3 7 3" xfId="3687"/>
    <cellStyle name="level1a 3 2 2 3 7 3 2" xfId="3688"/>
    <cellStyle name="level1a 3 2 2 3 7 3 2 2" xfId="3689"/>
    <cellStyle name="level1a 3 2 2 3 7 4" xfId="3690"/>
    <cellStyle name="level1a 3 2 2 3 8" xfId="3691"/>
    <cellStyle name="level1a 3 2 2 3 8 2" xfId="3692"/>
    <cellStyle name="level1a 3 2 2 3 8 2 2" xfId="3693"/>
    <cellStyle name="level1a 3 2 2 3 8 3" xfId="3694"/>
    <cellStyle name="level1a 3 2 2 3 8 3 2" xfId="3695"/>
    <cellStyle name="level1a 3 2 2 3 8 3 2 2" xfId="3696"/>
    <cellStyle name="level1a 3 2 2 3 8 4" xfId="3697"/>
    <cellStyle name="level1a 3 2 2 3 9" xfId="3698"/>
    <cellStyle name="level1a 3 2 2 3 9 2" xfId="3699"/>
    <cellStyle name="level1a 3 2 2 3_STUD aligned by INSTIT" xfId="3700"/>
    <cellStyle name="level1a 3 2 2 4" xfId="3701"/>
    <cellStyle name="level1a 3 2 2 4 2" xfId="3702"/>
    <cellStyle name="level1a 3 2 2 4 2 2" xfId="3703"/>
    <cellStyle name="level1a 3 2 2 4 2 2 2" xfId="3704"/>
    <cellStyle name="level1a 3 2 2 4 2 3" xfId="3705"/>
    <cellStyle name="level1a 3 2 2 4 2 3 2" xfId="3706"/>
    <cellStyle name="level1a 3 2 2 4 2 3 2 2" xfId="3707"/>
    <cellStyle name="level1a 3 2 2 4 2 4" xfId="3708"/>
    <cellStyle name="level1a 3 2 2 4 3" xfId="3709"/>
    <cellStyle name="level1a 3 2 2 4 3 2" xfId="3710"/>
    <cellStyle name="level1a 3 2 2 4 3 2 2" xfId="3711"/>
    <cellStyle name="level1a 3 2 2 4 3 3" xfId="3712"/>
    <cellStyle name="level1a 3 2 2 4 3 3 2" xfId="3713"/>
    <cellStyle name="level1a 3 2 2 4 3 3 2 2" xfId="3714"/>
    <cellStyle name="level1a 3 2 2 4 3 4" xfId="3715"/>
    <cellStyle name="level1a 3 2 2 4 3 4 2" xfId="3716"/>
    <cellStyle name="level1a 3 2 2 4 4" xfId="3717"/>
    <cellStyle name="level1a 3 2 2 4 5" xfId="3718"/>
    <cellStyle name="level1a 3 2 2 4 5 2" xfId="3719"/>
    <cellStyle name="level1a 3 2 2 4 6" xfId="3720"/>
    <cellStyle name="level1a 3 2 2 4 6 2" xfId="3721"/>
    <cellStyle name="level1a 3 2 2 5" xfId="3722"/>
    <cellStyle name="level1a 3 2 2 5 2" xfId="3723"/>
    <cellStyle name="level1a 3 2 2 5 2 2" xfId="3724"/>
    <cellStyle name="level1a 3 2 2 5 2 2 2" xfId="3725"/>
    <cellStyle name="level1a 3 2 2 5 2 3" xfId="3726"/>
    <cellStyle name="level1a 3 2 2 5 2 3 2" xfId="3727"/>
    <cellStyle name="level1a 3 2 2 5 2 3 2 2" xfId="3728"/>
    <cellStyle name="level1a 3 2 2 5 2 4" xfId="3729"/>
    <cellStyle name="level1a 3 2 2 5 3" xfId="3730"/>
    <cellStyle name="level1a 3 2 2 5 3 2" xfId="3731"/>
    <cellStyle name="level1a 3 2 2 5 3 2 2" xfId="3732"/>
    <cellStyle name="level1a 3 2 2 5 3 3" xfId="3733"/>
    <cellStyle name="level1a 3 2 2 5 3 3 2" xfId="3734"/>
    <cellStyle name="level1a 3 2 2 5 3 3 2 2" xfId="3735"/>
    <cellStyle name="level1a 3 2 2 5 3 4" xfId="3736"/>
    <cellStyle name="level1a 3 2 2 5 3 4 2" xfId="3737"/>
    <cellStyle name="level1a 3 2 2 5 4" xfId="3738"/>
    <cellStyle name="level1a 3 2 2 5 5" xfId="3739"/>
    <cellStyle name="level1a 3 2 2 5 5 2" xfId="3740"/>
    <cellStyle name="level1a 3 2 2 5 6" xfId="3741"/>
    <cellStyle name="level1a 3 2 2 5 6 2" xfId="3742"/>
    <cellStyle name="level1a 3 2 2 5 6 2 2" xfId="3743"/>
    <cellStyle name="level1a 3 2 2 5 7" xfId="3744"/>
    <cellStyle name="level1a 3 2 2 5 7 2" xfId="3745"/>
    <cellStyle name="level1a 3 2 2 6" xfId="3746"/>
    <cellStyle name="level1a 3 2 2 6 2" xfId="3747"/>
    <cellStyle name="level1a 3 2 2 6 2 2" xfId="3748"/>
    <cellStyle name="level1a 3 2 2 6 2 2 2" xfId="3749"/>
    <cellStyle name="level1a 3 2 2 6 2 3" xfId="3750"/>
    <cellStyle name="level1a 3 2 2 6 2 3 2" xfId="3751"/>
    <cellStyle name="level1a 3 2 2 6 2 3 2 2" xfId="3752"/>
    <cellStyle name="level1a 3 2 2 6 2 4" xfId="3753"/>
    <cellStyle name="level1a 3 2 2 6 3" xfId="3754"/>
    <cellStyle name="level1a 3 2 2 6 3 2" xfId="3755"/>
    <cellStyle name="level1a 3 2 2 6 3 2 2" xfId="3756"/>
    <cellStyle name="level1a 3 2 2 6 3 3" xfId="3757"/>
    <cellStyle name="level1a 3 2 2 6 3 3 2" xfId="3758"/>
    <cellStyle name="level1a 3 2 2 6 3 3 2 2" xfId="3759"/>
    <cellStyle name="level1a 3 2 2 6 3 4" xfId="3760"/>
    <cellStyle name="level1a 3 2 2 6 3 4 2" xfId="3761"/>
    <cellStyle name="level1a 3 2 2 6 4" xfId="3762"/>
    <cellStyle name="level1a 3 2 2 6 5" xfId="3763"/>
    <cellStyle name="level1a 3 2 2 6 5 2" xfId="3764"/>
    <cellStyle name="level1a 3 2 2 6 5 2 2" xfId="3765"/>
    <cellStyle name="level1a 3 2 2 6 6" xfId="3766"/>
    <cellStyle name="level1a 3 2 2 6 6 2" xfId="3767"/>
    <cellStyle name="level1a 3 2 2 7" xfId="3768"/>
    <cellStyle name="level1a 3 2 2 7 2" xfId="3769"/>
    <cellStyle name="level1a 3 2 2 7 2 2" xfId="3770"/>
    <cellStyle name="level1a 3 2 2 7 2 2 2" xfId="3771"/>
    <cellStyle name="level1a 3 2 2 7 2 3" xfId="3772"/>
    <cellStyle name="level1a 3 2 2 7 2 3 2" xfId="3773"/>
    <cellStyle name="level1a 3 2 2 7 2 3 2 2" xfId="3774"/>
    <cellStyle name="level1a 3 2 2 7 2 4" xfId="3775"/>
    <cellStyle name="level1a 3 2 2 7 3" xfId="3776"/>
    <cellStyle name="level1a 3 2 2 7 3 2" xfId="3777"/>
    <cellStyle name="level1a 3 2 2 7 3 2 2" xfId="3778"/>
    <cellStyle name="level1a 3 2 2 7 3 3" xfId="3779"/>
    <cellStyle name="level1a 3 2 2 7 3 3 2" xfId="3780"/>
    <cellStyle name="level1a 3 2 2 7 3 3 2 2" xfId="3781"/>
    <cellStyle name="level1a 3 2 2 7 3 4" xfId="3782"/>
    <cellStyle name="level1a 3 2 2 7 3 4 2" xfId="3783"/>
    <cellStyle name="level1a 3 2 2 7 4" xfId="3784"/>
    <cellStyle name="level1a 3 2 2 7 5" xfId="3785"/>
    <cellStyle name="level1a 3 2 2 7 5 2" xfId="3786"/>
    <cellStyle name="level1a 3 2 2 7 6" xfId="3787"/>
    <cellStyle name="level1a 3 2 2 7 6 2" xfId="3788"/>
    <cellStyle name="level1a 3 2 2 7 6 2 2" xfId="3789"/>
    <cellStyle name="level1a 3 2 2 7 7" xfId="3790"/>
    <cellStyle name="level1a 3 2 2 7 7 2" xfId="3791"/>
    <cellStyle name="level1a 3 2 2 8" xfId="3792"/>
    <cellStyle name="level1a 3 2 2 8 2" xfId="3793"/>
    <cellStyle name="level1a 3 2 2 8 2 2" xfId="3794"/>
    <cellStyle name="level1a 3 2 2 8 2 2 2" xfId="3795"/>
    <cellStyle name="level1a 3 2 2 8 2 3" xfId="3796"/>
    <cellStyle name="level1a 3 2 2 8 2 3 2" xfId="3797"/>
    <cellStyle name="level1a 3 2 2 8 2 3 2 2" xfId="3798"/>
    <cellStyle name="level1a 3 2 2 8 2 4" xfId="3799"/>
    <cellStyle name="level1a 3 2 2 8 3" xfId="3800"/>
    <cellStyle name="level1a 3 2 2 8 3 2" xfId="3801"/>
    <cellStyle name="level1a 3 2 2 8 3 2 2" xfId="3802"/>
    <cellStyle name="level1a 3 2 2 8 3 3" xfId="3803"/>
    <cellStyle name="level1a 3 2 2 8 3 3 2" xfId="3804"/>
    <cellStyle name="level1a 3 2 2 8 3 3 2 2" xfId="3805"/>
    <cellStyle name="level1a 3 2 2 8 3 4" xfId="3806"/>
    <cellStyle name="level1a 3 2 2 8 4" xfId="3807"/>
    <cellStyle name="level1a 3 2 2 8 4 2" xfId="3808"/>
    <cellStyle name="level1a 3 2 2 8 5" xfId="3809"/>
    <cellStyle name="level1a 3 2 2 8 5 2" xfId="3810"/>
    <cellStyle name="level1a 3 2 2 8 5 2 2" xfId="3811"/>
    <cellStyle name="level1a 3 2 2 8 6" xfId="3812"/>
    <cellStyle name="level1a 3 2 2 8 6 2" xfId="3813"/>
    <cellStyle name="level1a 3 2 2 9" xfId="3814"/>
    <cellStyle name="level1a 3 2 2 9 2" xfId="3815"/>
    <cellStyle name="level1a 3 2 2 9 2 2" xfId="3816"/>
    <cellStyle name="level1a 3 2 2 9 3" xfId="3817"/>
    <cellStyle name="level1a 3 2 2 9 3 2" xfId="3818"/>
    <cellStyle name="level1a 3 2 2 9 3 2 2" xfId="3819"/>
    <cellStyle name="level1a 3 2 2 9 4" xfId="3820"/>
    <cellStyle name="level1a 3 2 2_STUD aligned by INSTIT" xfId="3821"/>
    <cellStyle name="level1a 3 2 3" xfId="3822"/>
    <cellStyle name="level1a 3 2 3 10" xfId="3823"/>
    <cellStyle name="level1a 3 2 3 10 2" xfId="3824"/>
    <cellStyle name="level1a 3 2 3 2" xfId="3825"/>
    <cellStyle name="level1a 3 2 3 2 2" xfId="3826"/>
    <cellStyle name="level1a 3 2 3 2 2 2" xfId="3827"/>
    <cellStyle name="level1a 3 2 3 2 2 2 2" xfId="3828"/>
    <cellStyle name="level1a 3 2 3 2 2 2 2 2" xfId="3829"/>
    <cellStyle name="level1a 3 2 3 2 2 2 3" xfId="3830"/>
    <cellStyle name="level1a 3 2 3 2 2 2 3 2" xfId="3831"/>
    <cellStyle name="level1a 3 2 3 2 2 2 3 2 2" xfId="3832"/>
    <cellStyle name="level1a 3 2 3 2 2 2 4" xfId="3833"/>
    <cellStyle name="level1a 3 2 3 2 2 3" xfId="3834"/>
    <cellStyle name="level1a 3 2 3 2 2 3 2" xfId="3835"/>
    <cellStyle name="level1a 3 2 3 2 2 3 2 2" xfId="3836"/>
    <cellStyle name="level1a 3 2 3 2 2 3 3" xfId="3837"/>
    <cellStyle name="level1a 3 2 3 2 2 3 3 2" xfId="3838"/>
    <cellStyle name="level1a 3 2 3 2 2 3 3 2 2" xfId="3839"/>
    <cellStyle name="level1a 3 2 3 2 2 3 4" xfId="3840"/>
    <cellStyle name="level1a 3 2 3 2 2 3 4 2" xfId="3841"/>
    <cellStyle name="level1a 3 2 3 2 2 4" xfId="3842"/>
    <cellStyle name="level1a 3 2 3 2 2 5" xfId="3843"/>
    <cellStyle name="level1a 3 2 3 2 2 5 2" xfId="3844"/>
    <cellStyle name="level1a 3 2 3 2 2 6" xfId="3845"/>
    <cellStyle name="level1a 3 2 3 2 2 6 2" xfId="3846"/>
    <cellStyle name="level1a 3 2 3 2 3" xfId="3847"/>
    <cellStyle name="level1a 3 2 3 2 3 2" xfId="3848"/>
    <cellStyle name="level1a 3 2 3 2 3 2 2" xfId="3849"/>
    <cellStyle name="level1a 3 2 3 2 3 2 2 2" xfId="3850"/>
    <cellStyle name="level1a 3 2 3 2 3 2 3" xfId="3851"/>
    <cellStyle name="level1a 3 2 3 2 3 2 3 2" xfId="3852"/>
    <cellStyle name="level1a 3 2 3 2 3 2 3 2 2" xfId="3853"/>
    <cellStyle name="level1a 3 2 3 2 3 2 4" xfId="3854"/>
    <cellStyle name="level1a 3 2 3 2 3 3" xfId="3855"/>
    <cellStyle name="level1a 3 2 3 2 3 3 2" xfId="3856"/>
    <cellStyle name="level1a 3 2 3 2 3 3 2 2" xfId="3857"/>
    <cellStyle name="level1a 3 2 3 2 3 3 3" xfId="3858"/>
    <cellStyle name="level1a 3 2 3 2 3 3 3 2" xfId="3859"/>
    <cellStyle name="level1a 3 2 3 2 3 3 3 2 2" xfId="3860"/>
    <cellStyle name="level1a 3 2 3 2 3 3 4" xfId="3861"/>
    <cellStyle name="level1a 3 2 3 2 3 3 4 2" xfId="3862"/>
    <cellStyle name="level1a 3 2 3 2 3 4" xfId="3863"/>
    <cellStyle name="level1a 3 2 3 2 3 5" xfId="3864"/>
    <cellStyle name="level1a 3 2 3 2 3 5 2" xfId="3865"/>
    <cellStyle name="level1a 3 2 3 2 3 5 2 2" xfId="3866"/>
    <cellStyle name="level1a 3 2 3 2 3 6" xfId="3867"/>
    <cellStyle name="level1a 3 2 3 2 3 6 2" xfId="3868"/>
    <cellStyle name="level1a 3 2 3 2 4" xfId="3869"/>
    <cellStyle name="level1a 3 2 3 2 4 2" xfId="3870"/>
    <cellStyle name="level1a 3 2 3 2 4 2 2" xfId="3871"/>
    <cellStyle name="level1a 3 2 3 2 4 2 2 2" xfId="3872"/>
    <cellStyle name="level1a 3 2 3 2 4 2 3" xfId="3873"/>
    <cellStyle name="level1a 3 2 3 2 4 2 3 2" xfId="3874"/>
    <cellStyle name="level1a 3 2 3 2 4 2 3 2 2" xfId="3875"/>
    <cellStyle name="level1a 3 2 3 2 4 2 4" xfId="3876"/>
    <cellStyle name="level1a 3 2 3 2 4 3" xfId="3877"/>
    <cellStyle name="level1a 3 2 3 2 4 3 2" xfId="3878"/>
    <cellStyle name="level1a 3 2 3 2 4 3 2 2" xfId="3879"/>
    <cellStyle name="level1a 3 2 3 2 4 3 3" xfId="3880"/>
    <cellStyle name="level1a 3 2 3 2 4 3 3 2" xfId="3881"/>
    <cellStyle name="level1a 3 2 3 2 4 3 3 2 2" xfId="3882"/>
    <cellStyle name="level1a 3 2 3 2 4 3 4" xfId="3883"/>
    <cellStyle name="level1a 3 2 3 2 4 3 4 2" xfId="3884"/>
    <cellStyle name="level1a 3 2 3 2 4 4" xfId="3885"/>
    <cellStyle name="level1a 3 2 3 2 4 5" xfId="3886"/>
    <cellStyle name="level1a 3 2 3 2 4 5 2" xfId="3887"/>
    <cellStyle name="level1a 3 2 3 2 4 6" xfId="3888"/>
    <cellStyle name="level1a 3 2 3 2 4 6 2" xfId="3889"/>
    <cellStyle name="level1a 3 2 3 2 4 6 2 2" xfId="3890"/>
    <cellStyle name="level1a 3 2 3 2 4 7" xfId="3891"/>
    <cellStyle name="level1a 3 2 3 2 4 7 2" xfId="3892"/>
    <cellStyle name="level1a 3 2 3 2 5" xfId="3893"/>
    <cellStyle name="level1a 3 2 3 2 5 2" xfId="3894"/>
    <cellStyle name="level1a 3 2 3 2 5 2 2" xfId="3895"/>
    <cellStyle name="level1a 3 2 3 2 5 2 2 2" xfId="3896"/>
    <cellStyle name="level1a 3 2 3 2 5 2 3" xfId="3897"/>
    <cellStyle name="level1a 3 2 3 2 5 2 3 2" xfId="3898"/>
    <cellStyle name="level1a 3 2 3 2 5 2 3 2 2" xfId="3899"/>
    <cellStyle name="level1a 3 2 3 2 5 2 4" xfId="3900"/>
    <cellStyle name="level1a 3 2 3 2 5 3" xfId="3901"/>
    <cellStyle name="level1a 3 2 3 2 5 3 2" xfId="3902"/>
    <cellStyle name="level1a 3 2 3 2 5 3 2 2" xfId="3903"/>
    <cellStyle name="level1a 3 2 3 2 5 3 3" xfId="3904"/>
    <cellStyle name="level1a 3 2 3 2 5 3 3 2" xfId="3905"/>
    <cellStyle name="level1a 3 2 3 2 5 3 3 2 2" xfId="3906"/>
    <cellStyle name="level1a 3 2 3 2 5 3 4" xfId="3907"/>
    <cellStyle name="level1a 3 2 3 2 5 4" xfId="3908"/>
    <cellStyle name="level1a 3 2 3 2 5 4 2" xfId="3909"/>
    <cellStyle name="level1a 3 2 3 2 5 5" xfId="3910"/>
    <cellStyle name="level1a 3 2 3 2 5 5 2" xfId="3911"/>
    <cellStyle name="level1a 3 2 3 2 5 5 2 2" xfId="3912"/>
    <cellStyle name="level1a 3 2 3 2 5 6" xfId="3913"/>
    <cellStyle name="level1a 3 2 3 2 5 6 2" xfId="3914"/>
    <cellStyle name="level1a 3 2 3 2 6" xfId="3915"/>
    <cellStyle name="level1a 3 2 3 2 6 2" xfId="3916"/>
    <cellStyle name="level1a 3 2 3 2 6 2 2" xfId="3917"/>
    <cellStyle name="level1a 3 2 3 2 6 2 2 2" xfId="3918"/>
    <cellStyle name="level1a 3 2 3 2 6 2 3" xfId="3919"/>
    <cellStyle name="level1a 3 2 3 2 6 2 3 2" xfId="3920"/>
    <cellStyle name="level1a 3 2 3 2 6 2 3 2 2" xfId="3921"/>
    <cellStyle name="level1a 3 2 3 2 6 2 4" xfId="3922"/>
    <cellStyle name="level1a 3 2 3 2 6 3" xfId="3923"/>
    <cellStyle name="level1a 3 2 3 2 6 3 2" xfId="3924"/>
    <cellStyle name="level1a 3 2 3 2 6 3 2 2" xfId="3925"/>
    <cellStyle name="level1a 3 2 3 2 6 3 3" xfId="3926"/>
    <cellStyle name="level1a 3 2 3 2 6 3 3 2" xfId="3927"/>
    <cellStyle name="level1a 3 2 3 2 6 3 3 2 2" xfId="3928"/>
    <cellStyle name="level1a 3 2 3 2 6 3 4" xfId="3929"/>
    <cellStyle name="level1a 3 2 3 2 6 4" xfId="3930"/>
    <cellStyle name="level1a 3 2 3 2 6 4 2" xfId="3931"/>
    <cellStyle name="level1a 3 2 3 2 6 5" xfId="3932"/>
    <cellStyle name="level1a 3 2 3 2 6 5 2" xfId="3933"/>
    <cellStyle name="level1a 3 2 3 2 6 5 2 2" xfId="3934"/>
    <cellStyle name="level1a 3 2 3 2 6 6" xfId="3935"/>
    <cellStyle name="level1a 3 2 3 2 6 6 2" xfId="3936"/>
    <cellStyle name="level1a 3 2 3 2 7" xfId="3937"/>
    <cellStyle name="level1a 3 2 3 2 7 2" xfId="3938"/>
    <cellStyle name="level1a 3 2 3 2 7 2 2" xfId="3939"/>
    <cellStyle name="level1a 3 2 3 2 7 3" xfId="3940"/>
    <cellStyle name="level1a 3 2 3 2 7 3 2" xfId="3941"/>
    <cellStyle name="level1a 3 2 3 2 7 3 2 2" xfId="3942"/>
    <cellStyle name="level1a 3 2 3 2 7 4" xfId="3943"/>
    <cellStyle name="level1a 3 2 3 2 8" xfId="3944"/>
    <cellStyle name="level1a 3 2 3 2 8 2" xfId="3945"/>
    <cellStyle name="level1a 3 2 3 2_STUD aligned by INSTIT" xfId="3946"/>
    <cellStyle name="level1a 3 2 3 3" xfId="3947"/>
    <cellStyle name="level1a 3 2 3 3 2" xfId="3948"/>
    <cellStyle name="level1a 3 2 3 3 2 2" xfId="3949"/>
    <cellStyle name="level1a 3 2 3 3 2 2 2" xfId="3950"/>
    <cellStyle name="level1a 3 2 3 3 2 2 2 2" xfId="3951"/>
    <cellStyle name="level1a 3 2 3 3 2 2 3" xfId="3952"/>
    <cellStyle name="level1a 3 2 3 3 2 2 3 2" xfId="3953"/>
    <cellStyle name="level1a 3 2 3 3 2 2 3 2 2" xfId="3954"/>
    <cellStyle name="level1a 3 2 3 3 2 2 4" xfId="3955"/>
    <cellStyle name="level1a 3 2 3 3 2 3" xfId="3956"/>
    <cellStyle name="level1a 3 2 3 3 2 3 2" xfId="3957"/>
    <cellStyle name="level1a 3 2 3 3 2 3 2 2" xfId="3958"/>
    <cellStyle name="level1a 3 2 3 3 2 3 3" xfId="3959"/>
    <cellStyle name="level1a 3 2 3 3 2 3 3 2" xfId="3960"/>
    <cellStyle name="level1a 3 2 3 3 2 3 3 2 2" xfId="3961"/>
    <cellStyle name="level1a 3 2 3 3 2 3 4" xfId="3962"/>
    <cellStyle name="level1a 3 2 3 3 2 3 4 2" xfId="3963"/>
    <cellStyle name="level1a 3 2 3 3 2 4" xfId="3964"/>
    <cellStyle name="level1a 3 2 3 3 2 5" xfId="3965"/>
    <cellStyle name="level1a 3 2 3 3 2 5 2" xfId="3966"/>
    <cellStyle name="level1a 3 2 3 3 2 5 2 2" xfId="3967"/>
    <cellStyle name="level1a 3 2 3 3 2 6" xfId="3968"/>
    <cellStyle name="level1a 3 2 3 3 2 6 2" xfId="3969"/>
    <cellStyle name="level1a 3 2 3 3 3" xfId="3970"/>
    <cellStyle name="level1a 3 2 3 3 3 2" xfId="3971"/>
    <cellStyle name="level1a 3 2 3 3 3 2 2" xfId="3972"/>
    <cellStyle name="level1a 3 2 3 3 3 2 2 2" xfId="3973"/>
    <cellStyle name="level1a 3 2 3 3 3 2 3" xfId="3974"/>
    <cellStyle name="level1a 3 2 3 3 3 2 3 2" xfId="3975"/>
    <cellStyle name="level1a 3 2 3 3 3 2 3 2 2" xfId="3976"/>
    <cellStyle name="level1a 3 2 3 3 3 2 4" xfId="3977"/>
    <cellStyle name="level1a 3 2 3 3 3 3" xfId="3978"/>
    <cellStyle name="level1a 3 2 3 3 3 3 2" xfId="3979"/>
    <cellStyle name="level1a 3 2 3 3 3 3 2 2" xfId="3980"/>
    <cellStyle name="level1a 3 2 3 3 3 3 3" xfId="3981"/>
    <cellStyle name="level1a 3 2 3 3 3 3 3 2" xfId="3982"/>
    <cellStyle name="level1a 3 2 3 3 3 3 3 2 2" xfId="3983"/>
    <cellStyle name="level1a 3 2 3 3 3 3 4" xfId="3984"/>
    <cellStyle name="level1a 3 2 3 3 3 4" xfId="3985"/>
    <cellStyle name="level1a 3 2 3 3 3 4 2" xfId="3986"/>
    <cellStyle name="level1a 3 2 3 3 3 5" xfId="3987"/>
    <cellStyle name="level1a 3 2 3 3 3 5 2" xfId="3988"/>
    <cellStyle name="level1a 3 2 3 3 4" xfId="3989"/>
    <cellStyle name="level1a 3 2 3 3 4 2" xfId="3990"/>
    <cellStyle name="level1a 3 2 3 3 4 2 2" xfId="3991"/>
    <cellStyle name="level1a 3 2 3 3 4 2 2 2" xfId="3992"/>
    <cellStyle name="level1a 3 2 3 3 4 2 3" xfId="3993"/>
    <cellStyle name="level1a 3 2 3 3 4 2 3 2" xfId="3994"/>
    <cellStyle name="level1a 3 2 3 3 4 2 3 2 2" xfId="3995"/>
    <cellStyle name="level1a 3 2 3 3 4 2 4" xfId="3996"/>
    <cellStyle name="level1a 3 2 3 3 4 3" xfId="3997"/>
    <cellStyle name="level1a 3 2 3 3 4 3 2" xfId="3998"/>
    <cellStyle name="level1a 3 2 3 3 4 3 2 2" xfId="3999"/>
    <cellStyle name="level1a 3 2 3 3 4 3 3" xfId="4000"/>
    <cellStyle name="level1a 3 2 3 3 4 3 3 2" xfId="4001"/>
    <cellStyle name="level1a 3 2 3 3 4 3 3 2 2" xfId="4002"/>
    <cellStyle name="level1a 3 2 3 3 4 3 4" xfId="4003"/>
    <cellStyle name="level1a 3 2 3 3 4 4" xfId="4004"/>
    <cellStyle name="level1a 3 2 3 3 4 4 2" xfId="4005"/>
    <cellStyle name="level1a 3 2 3 3 4 5" xfId="4006"/>
    <cellStyle name="level1a 3 2 3 3 4 5 2" xfId="4007"/>
    <cellStyle name="level1a 3 2 3 3 4 5 2 2" xfId="4008"/>
    <cellStyle name="level1a 3 2 3 3 4 6" xfId="4009"/>
    <cellStyle name="level1a 3 2 3 3 4 6 2" xfId="4010"/>
    <cellStyle name="level1a 3 2 3 3 5" xfId="4011"/>
    <cellStyle name="level1a 3 2 3 3 5 2" xfId="4012"/>
    <cellStyle name="level1a 3 2 3 3 5 2 2" xfId="4013"/>
    <cellStyle name="level1a 3 2 3 3 5 2 2 2" xfId="4014"/>
    <cellStyle name="level1a 3 2 3 3 5 2 3" xfId="4015"/>
    <cellStyle name="level1a 3 2 3 3 5 2 3 2" xfId="4016"/>
    <cellStyle name="level1a 3 2 3 3 5 2 3 2 2" xfId="4017"/>
    <cellStyle name="level1a 3 2 3 3 5 2 4" xfId="4018"/>
    <cellStyle name="level1a 3 2 3 3 5 3" xfId="4019"/>
    <cellStyle name="level1a 3 2 3 3 5 3 2" xfId="4020"/>
    <cellStyle name="level1a 3 2 3 3 5 3 2 2" xfId="4021"/>
    <cellStyle name="level1a 3 2 3 3 5 3 3" xfId="4022"/>
    <cellStyle name="level1a 3 2 3 3 5 3 3 2" xfId="4023"/>
    <cellStyle name="level1a 3 2 3 3 5 3 3 2 2" xfId="4024"/>
    <cellStyle name="level1a 3 2 3 3 5 3 4" xfId="4025"/>
    <cellStyle name="level1a 3 2 3 3 5 4" xfId="4026"/>
    <cellStyle name="level1a 3 2 3 3 5 4 2" xfId="4027"/>
    <cellStyle name="level1a 3 2 3 3 5 5" xfId="4028"/>
    <cellStyle name="level1a 3 2 3 3 5 5 2" xfId="4029"/>
    <cellStyle name="level1a 3 2 3 3 5 5 2 2" xfId="4030"/>
    <cellStyle name="level1a 3 2 3 3 5 6" xfId="4031"/>
    <cellStyle name="level1a 3 2 3 3 5 6 2" xfId="4032"/>
    <cellStyle name="level1a 3 2 3 3 6" xfId="4033"/>
    <cellStyle name="level1a 3 2 3 3 6 2" xfId="4034"/>
    <cellStyle name="level1a 3 2 3 3 6 2 2" xfId="4035"/>
    <cellStyle name="level1a 3 2 3 3 6 2 2 2" xfId="4036"/>
    <cellStyle name="level1a 3 2 3 3 6 2 3" xfId="4037"/>
    <cellStyle name="level1a 3 2 3 3 6 2 3 2" xfId="4038"/>
    <cellStyle name="level1a 3 2 3 3 6 2 3 2 2" xfId="4039"/>
    <cellStyle name="level1a 3 2 3 3 6 2 4" xfId="4040"/>
    <cellStyle name="level1a 3 2 3 3 6 3" xfId="4041"/>
    <cellStyle name="level1a 3 2 3 3 6 3 2" xfId="4042"/>
    <cellStyle name="level1a 3 2 3 3 6 3 2 2" xfId="4043"/>
    <cellStyle name="level1a 3 2 3 3 6 3 3" xfId="4044"/>
    <cellStyle name="level1a 3 2 3 3 6 3 3 2" xfId="4045"/>
    <cellStyle name="level1a 3 2 3 3 6 3 3 2 2" xfId="4046"/>
    <cellStyle name="level1a 3 2 3 3 6 3 4" xfId="4047"/>
    <cellStyle name="level1a 3 2 3 3 6 4" xfId="4048"/>
    <cellStyle name="level1a 3 2 3 3 6 4 2" xfId="4049"/>
    <cellStyle name="level1a 3 2 3 3 6 5" xfId="4050"/>
    <cellStyle name="level1a 3 2 3 3 6 5 2" xfId="4051"/>
    <cellStyle name="level1a 3 2 3 3 6 5 2 2" xfId="4052"/>
    <cellStyle name="level1a 3 2 3 3 6 6" xfId="4053"/>
    <cellStyle name="level1a 3 2 3 3 6 6 2" xfId="4054"/>
    <cellStyle name="level1a 3 2 3 3 7" xfId="4055"/>
    <cellStyle name="level1a 3 2 3 3 7 2" xfId="4056"/>
    <cellStyle name="level1a 3 2 3 3 7 2 2" xfId="4057"/>
    <cellStyle name="level1a 3 2 3 3 7 3" xfId="4058"/>
    <cellStyle name="level1a 3 2 3 3 7 3 2" xfId="4059"/>
    <cellStyle name="level1a 3 2 3 3 7 3 2 2" xfId="4060"/>
    <cellStyle name="level1a 3 2 3 3 7 4" xfId="4061"/>
    <cellStyle name="level1a 3 2 3 3 8" xfId="4062"/>
    <cellStyle name="level1a 3 2 3 3 8 2" xfId="4063"/>
    <cellStyle name="level1a 3 2 3 3 8 2 2" xfId="4064"/>
    <cellStyle name="level1a 3 2 3 3 8 3" xfId="4065"/>
    <cellStyle name="level1a 3 2 3 3 8 3 2" xfId="4066"/>
    <cellStyle name="level1a 3 2 3 3 8 3 2 2" xfId="4067"/>
    <cellStyle name="level1a 3 2 3 3 8 4" xfId="4068"/>
    <cellStyle name="level1a 3 2 3 3 9" xfId="4069"/>
    <cellStyle name="level1a 3 2 3 3 9 2" xfId="4070"/>
    <cellStyle name="level1a 3 2 3 3_STUD aligned by INSTIT" xfId="4071"/>
    <cellStyle name="level1a 3 2 3 4" xfId="4072"/>
    <cellStyle name="level1a 3 2 3 4 2" xfId="4073"/>
    <cellStyle name="level1a 3 2 3 4 2 2" xfId="4074"/>
    <cellStyle name="level1a 3 2 3 4 2 2 2" xfId="4075"/>
    <cellStyle name="level1a 3 2 3 4 2 3" xfId="4076"/>
    <cellStyle name="level1a 3 2 3 4 2 3 2" xfId="4077"/>
    <cellStyle name="level1a 3 2 3 4 2 3 2 2" xfId="4078"/>
    <cellStyle name="level1a 3 2 3 4 2 4" xfId="4079"/>
    <cellStyle name="level1a 3 2 3 4 3" xfId="4080"/>
    <cellStyle name="level1a 3 2 3 4 3 2" xfId="4081"/>
    <cellStyle name="level1a 3 2 3 4 3 2 2" xfId="4082"/>
    <cellStyle name="level1a 3 2 3 4 3 3" xfId="4083"/>
    <cellStyle name="level1a 3 2 3 4 3 3 2" xfId="4084"/>
    <cellStyle name="level1a 3 2 3 4 3 3 2 2" xfId="4085"/>
    <cellStyle name="level1a 3 2 3 4 3 4" xfId="4086"/>
    <cellStyle name="level1a 3 2 3 4 3 4 2" xfId="4087"/>
    <cellStyle name="level1a 3 2 3 4 4" xfId="4088"/>
    <cellStyle name="level1a 3 2 3 4 5" xfId="4089"/>
    <cellStyle name="level1a 3 2 3 4 5 2" xfId="4090"/>
    <cellStyle name="level1a 3 2 3 4 6" xfId="4091"/>
    <cellStyle name="level1a 3 2 3 4 6 2" xfId="4092"/>
    <cellStyle name="level1a 3 2 3 5" xfId="4093"/>
    <cellStyle name="level1a 3 2 3 5 2" xfId="4094"/>
    <cellStyle name="level1a 3 2 3 5 2 2" xfId="4095"/>
    <cellStyle name="level1a 3 2 3 5 2 2 2" xfId="4096"/>
    <cellStyle name="level1a 3 2 3 5 2 3" xfId="4097"/>
    <cellStyle name="level1a 3 2 3 5 2 3 2" xfId="4098"/>
    <cellStyle name="level1a 3 2 3 5 2 3 2 2" xfId="4099"/>
    <cellStyle name="level1a 3 2 3 5 2 4" xfId="4100"/>
    <cellStyle name="level1a 3 2 3 5 3" xfId="4101"/>
    <cellStyle name="level1a 3 2 3 5 3 2" xfId="4102"/>
    <cellStyle name="level1a 3 2 3 5 3 2 2" xfId="4103"/>
    <cellStyle name="level1a 3 2 3 5 3 3" xfId="4104"/>
    <cellStyle name="level1a 3 2 3 5 3 3 2" xfId="4105"/>
    <cellStyle name="level1a 3 2 3 5 3 3 2 2" xfId="4106"/>
    <cellStyle name="level1a 3 2 3 5 3 4" xfId="4107"/>
    <cellStyle name="level1a 3 2 3 5 3 4 2" xfId="4108"/>
    <cellStyle name="level1a 3 2 3 5 4" xfId="4109"/>
    <cellStyle name="level1a 3 2 3 5 5" xfId="4110"/>
    <cellStyle name="level1a 3 2 3 5 5 2" xfId="4111"/>
    <cellStyle name="level1a 3 2 3 5 6" xfId="4112"/>
    <cellStyle name="level1a 3 2 3 5 6 2" xfId="4113"/>
    <cellStyle name="level1a 3 2 3 5 6 2 2" xfId="4114"/>
    <cellStyle name="level1a 3 2 3 5 7" xfId="4115"/>
    <cellStyle name="level1a 3 2 3 5 7 2" xfId="4116"/>
    <cellStyle name="level1a 3 2 3 6" xfId="4117"/>
    <cellStyle name="level1a 3 2 3 6 2" xfId="4118"/>
    <cellStyle name="level1a 3 2 3 6 2 2" xfId="4119"/>
    <cellStyle name="level1a 3 2 3 6 2 2 2" xfId="4120"/>
    <cellStyle name="level1a 3 2 3 6 2 3" xfId="4121"/>
    <cellStyle name="level1a 3 2 3 6 2 3 2" xfId="4122"/>
    <cellStyle name="level1a 3 2 3 6 2 3 2 2" xfId="4123"/>
    <cellStyle name="level1a 3 2 3 6 2 4" xfId="4124"/>
    <cellStyle name="level1a 3 2 3 6 3" xfId="4125"/>
    <cellStyle name="level1a 3 2 3 6 3 2" xfId="4126"/>
    <cellStyle name="level1a 3 2 3 6 3 2 2" xfId="4127"/>
    <cellStyle name="level1a 3 2 3 6 3 3" xfId="4128"/>
    <cellStyle name="level1a 3 2 3 6 3 3 2" xfId="4129"/>
    <cellStyle name="level1a 3 2 3 6 3 3 2 2" xfId="4130"/>
    <cellStyle name="level1a 3 2 3 6 3 4" xfId="4131"/>
    <cellStyle name="level1a 3 2 3 6 3 4 2" xfId="4132"/>
    <cellStyle name="level1a 3 2 3 6 4" xfId="4133"/>
    <cellStyle name="level1a 3 2 3 6 5" xfId="4134"/>
    <cellStyle name="level1a 3 2 3 6 5 2" xfId="4135"/>
    <cellStyle name="level1a 3 2 3 6 5 2 2" xfId="4136"/>
    <cellStyle name="level1a 3 2 3 6 6" xfId="4137"/>
    <cellStyle name="level1a 3 2 3 6 6 2" xfId="4138"/>
    <cellStyle name="level1a 3 2 3 7" xfId="4139"/>
    <cellStyle name="level1a 3 2 3 7 2" xfId="4140"/>
    <cellStyle name="level1a 3 2 3 7 2 2" xfId="4141"/>
    <cellStyle name="level1a 3 2 3 7 2 2 2" xfId="4142"/>
    <cellStyle name="level1a 3 2 3 7 2 3" xfId="4143"/>
    <cellStyle name="level1a 3 2 3 7 2 3 2" xfId="4144"/>
    <cellStyle name="level1a 3 2 3 7 2 3 2 2" xfId="4145"/>
    <cellStyle name="level1a 3 2 3 7 2 4" xfId="4146"/>
    <cellStyle name="level1a 3 2 3 7 3" xfId="4147"/>
    <cellStyle name="level1a 3 2 3 7 3 2" xfId="4148"/>
    <cellStyle name="level1a 3 2 3 7 3 2 2" xfId="4149"/>
    <cellStyle name="level1a 3 2 3 7 3 3" xfId="4150"/>
    <cellStyle name="level1a 3 2 3 7 3 3 2" xfId="4151"/>
    <cellStyle name="level1a 3 2 3 7 3 3 2 2" xfId="4152"/>
    <cellStyle name="level1a 3 2 3 7 3 4" xfId="4153"/>
    <cellStyle name="level1a 3 2 3 7 3 4 2" xfId="4154"/>
    <cellStyle name="level1a 3 2 3 7 4" xfId="4155"/>
    <cellStyle name="level1a 3 2 3 7 5" xfId="4156"/>
    <cellStyle name="level1a 3 2 3 7 5 2" xfId="4157"/>
    <cellStyle name="level1a 3 2 3 7 6" xfId="4158"/>
    <cellStyle name="level1a 3 2 3 7 6 2" xfId="4159"/>
    <cellStyle name="level1a 3 2 3 7 6 2 2" xfId="4160"/>
    <cellStyle name="level1a 3 2 3 7 7" xfId="4161"/>
    <cellStyle name="level1a 3 2 3 7 7 2" xfId="4162"/>
    <cellStyle name="level1a 3 2 3 8" xfId="4163"/>
    <cellStyle name="level1a 3 2 3 8 2" xfId="4164"/>
    <cellStyle name="level1a 3 2 3 8 2 2" xfId="4165"/>
    <cellStyle name="level1a 3 2 3 8 2 2 2" xfId="4166"/>
    <cellStyle name="level1a 3 2 3 8 2 3" xfId="4167"/>
    <cellStyle name="level1a 3 2 3 8 2 3 2" xfId="4168"/>
    <cellStyle name="level1a 3 2 3 8 2 3 2 2" xfId="4169"/>
    <cellStyle name="level1a 3 2 3 8 2 4" xfId="4170"/>
    <cellStyle name="level1a 3 2 3 8 3" xfId="4171"/>
    <cellStyle name="level1a 3 2 3 8 3 2" xfId="4172"/>
    <cellStyle name="level1a 3 2 3 8 3 2 2" xfId="4173"/>
    <cellStyle name="level1a 3 2 3 8 3 3" xfId="4174"/>
    <cellStyle name="level1a 3 2 3 8 3 3 2" xfId="4175"/>
    <cellStyle name="level1a 3 2 3 8 3 3 2 2" xfId="4176"/>
    <cellStyle name="level1a 3 2 3 8 3 4" xfId="4177"/>
    <cellStyle name="level1a 3 2 3 8 4" xfId="4178"/>
    <cellStyle name="level1a 3 2 3 8 4 2" xfId="4179"/>
    <cellStyle name="level1a 3 2 3 8 5" xfId="4180"/>
    <cellStyle name="level1a 3 2 3 8 5 2" xfId="4181"/>
    <cellStyle name="level1a 3 2 3 8 5 2 2" xfId="4182"/>
    <cellStyle name="level1a 3 2 3 8 6" xfId="4183"/>
    <cellStyle name="level1a 3 2 3 8 6 2" xfId="4184"/>
    <cellStyle name="level1a 3 2 3 9" xfId="4185"/>
    <cellStyle name="level1a 3 2 3 9 2" xfId="4186"/>
    <cellStyle name="level1a 3 2 3 9 2 2" xfId="4187"/>
    <cellStyle name="level1a 3 2 3 9 3" xfId="4188"/>
    <cellStyle name="level1a 3 2 3 9 3 2" xfId="4189"/>
    <cellStyle name="level1a 3 2 3 9 3 2 2" xfId="4190"/>
    <cellStyle name="level1a 3 2 3 9 4" xfId="4191"/>
    <cellStyle name="level1a 3 2 3_STUD aligned by INSTIT" xfId="4192"/>
    <cellStyle name="level1a 3 2 4" xfId="4193"/>
    <cellStyle name="level1a 3 2 4 2" xfId="4194"/>
    <cellStyle name="level1a 3 2 4 2 2" xfId="4195"/>
    <cellStyle name="level1a 3 2 4 2 2 2" xfId="4196"/>
    <cellStyle name="level1a 3 2 4 2 2 2 2" xfId="4197"/>
    <cellStyle name="level1a 3 2 4 2 2 3" xfId="4198"/>
    <cellStyle name="level1a 3 2 4 2 2 3 2" xfId="4199"/>
    <cellStyle name="level1a 3 2 4 2 2 3 2 2" xfId="4200"/>
    <cellStyle name="level1a 3 2 4 2 2 4" xfId="4201"/>
    <cellStyle name="level1a 3 2 4 2 3" xfId="4202"/>
    <cellStyle name="level1a 3 2 4 2 3 2" xfId="4203"/>
    <cellStyle name="level1a 3 2 4 2 3 2 2" xfId="4204"/>
    <cellStyle name="level1a 3 2 4 2 3 3" xfId="4205"/>
    <cellStyle name="level1a 3 2 4 2 3 3 2" xfId="4206"/>
    <cellStyle name="level1a 3 2 4 2 3 3 2 2" xfId="4207"/>
    <cellStyle name="level1a 3 2 4 2 3 4" xfId="4208"/>
    <cellStyle name="level1a 3 2 4 2 3 4 2" xfId="4209"/>
    <cellStyle name="level1a 3 2 4 2 4" xfId="4210"/>
    <cellStyle name="level1a 3 2 4 2 5" xfId="4211"/>
    <cellStyle name="level1a 3 2 4 2 5 2" xfId="4212"/>
    <cellStyle name="level1a 3 2 4 2 6" xfId="4213"/>
    <cellStyle name="level1a 3 2 4 2 6 2" xfId="4214"/>
    <cellStyle name="level1a 3 2 4 3" xfId="4215"/>
    <cellStyle name="level1a 3 2 4 3 2" xfId="4216"/>
    <cellStyle name="level1a 3 2 4 3 2 2" xfId="4217"/>
    <cellStyle name="level1a 3 2 4 3 2 2 2" xfId="4218"/>
    <cellStyle name="level1a 3 2 4 3 2 3" xfId="4219"/>
    <cellStyle name="level1a 3 2 4 3 2 3 2" xfId="4220"/>
    <cellStyle name="level1a 3 2 4 3 2 3 2 2" xfId="4221"/>
    <cellStyle name="level1a 3 2 4 3 2 4" xfId="4222"/>
    <cellStyle name="level1a 3 2 4 3 3" xfId="4223"/>
    <cellStyle name="level1a 3 2 4 3 3 2" xfId="4224"/>
    <cellStyle name="level1a 3 2 4 3 3 2 2" xfId="4225"/>
    <cellStyle name="level1a 3 2 4 3 3 3" xfId="4226"/>
    <cellStyle name="level1a 3 2 4 3 3 3 2" xfId="4227"/>
    <cellStyle name="level1a 3 2 4 3 3 3 2 2" xfId="4228"/>
    <cellStyle name="level1a 3 2 4 3 3 4" xfId="4229"/>
    <cellStyle name="level1a 3 2 4 3 3 4 2" xfId="4230"/>
    <cellStyle name="level1a 3 2 4 3 4" xfId="4231"/>
    <cellStyle name="level1a 3 2 4 3 5" xfId="4232"/>
    <cellStyle name="level1a 3 2 4 3 5 2" xfId="4233"/>
    <cellStyle name="level1a 3 2 4 3 5 2 2" xfId="4234"/>
    <cellStyle name="level1a 3 2 4 3 6" xfId="4235"/>
    <cellStyle name="level1a 3 2 4 3 6 2" xfId="4236"/>
    <cellStyle name="level1a 3 2 4 4" xfId="4237"/>
    <cellStyle name="level1a 3 2 4 4 2" xfId="4238"/>
    <cellStyle name="level1a 3 2 4 4 2 2" xfId="4239"/>
    <cellStyle name="level1a 3 2 4 4 2 2 2" xfId="4240"/>
    <cellStyle name="level1a 3 2 4 4 2 3" xfId="4241"/>
    <cellStyle name="level1a 3 2 4 4 2 3 2" xfId="4242"/>
    <cellStyle name="level1a 3 2 4 4 2 3 2 2" xfId="4243"/>
    <cellStyle name="level1a 3 2 4 4 2 4" xfId="4244"/>
    <cellStyle name="level1a 3 2 4 4 3" xfId="4245"/>
    <cellStyle name="level1a 3 2 4 4 3 2" xfId="4246"/>
    <cellStyle name="level1a 3 2 4 4 3 2 2" xfId="4247"/>
    <cellStyle name="level1a 3 2 4 4 3 3" xfId="4248"/>
    <cellStyle name="level1a 3 2 4 4 3 3 2" xfId="4249"/>
    <cellStyle name="level1a 3 2 4 4 3 3 2 2" xfId="4250"/>
    <cellStyle name="level1a 3 2 4 4 3 4" xfId="4251"/>
    <cellStyle name="level1a 3 2 4 4 3 4 2" xfId="4252"/>
    <cellStyle name="level1a 3 2 4 4 4" xfId="4253"/>
    <cellStyle name="level1a 3 2 4 4 5" xfId="4254"/>
    <cellStyle name="level1a 3 2 4 4 5 2" xfId="4255"/>
    <cellStyle name="level1a 3 2 4 4 6" xfId="4256"/>
    <cellStyle name="level1a 3 2 4 4 6 2" xfId="4257"/>
    <cellStyle name="level1a 3 2 4 4 6 2 2" xfId="4258"/>
    <cellStyle name="level1a 3 2 4 4 7" xfId="4259"/>
    <cellStyle name="level1a 3 2 4 4 7 2" xfId="4260"/>
    <cellStyle name="level1a 3 2 4 5" xfId="4261"/>
    <cellStyle name="level1a 3 2 4 5 2" xfId="4262"/>
    <cellStyle name="level1a 3 2 4 5 2 2" xfId="4263"/>
    <cellStyle name="level1a 3 2 4 5 2 2 2" xfId="4264"/>
    <cellStyle name="level1a 3 2 4 5 2 3" xfId="4265"/>
    <cellStyle name="level1a 3 2 4 5 2 3 2" xfId="4266"/>
    <cellStyle name="level1a 3 2 4 5 2 3 2 2" xfId="4267"/>
    <cellStyle name="level1a 3 2 4 5 2 4" xfId="4268"/>
    <cellStyle name="level1a 3 2 4 5 3" xfId="4269"/>
    <cellStyle name="level1a 3 2 4 5 3 2" xfId="4270"/>
    <cellStyle name="level1a 3 2 4 5 3 2 2" xfId="4271"/>
    <cellStyle name="level1a 3 2 4 5 3 3" xfId="4272"/>
    <cellStyle name="level1a 3 2 4 5 3 3 2" xfId="4273"/>
    <cellStyle name="level1a 3 2 4 5 3 3 2 2" xfId="4274"/>
    <cellStyle name="level1a 3 2 4 5 3 4" xfId="4275"/>
    <cellStyle name="level1a 3 2 4 5 4" xfId="4276"/>
    <cellStyle name="level1a 3 2 4 5 4 2" xfId="4277"/>
    <cellStyle name="level1a 3 2 4 5 5" xfId="4278"/>
    <cellStyle name="level1a 3 2 4 5 5 2" xfId="4279"/>
    <cellStyle name="level1a 3 2 4 5 5 2 2" xfId="4280"/>
    <cellStyle name="level1a 3 2 4 5 6" xfId="4281"/>
    <cellStyle name="level1a 3 2 4 5 6 2" xfId="4282"/>
    <cellStyle name="level1a 3 2 4 6" xfId="4283"/>
    <cellStyle name="level1a 3 2 4 6 2" xfId="4284"/>
    <cellStyle name="level1a 3 2 4 6 2 2" xfId="4285"/>
    <cellStyle name="level1a 3 2 4 6 2 2 2" xfId="4286"/>
    <cellStyle name="level1a 3 2 4 6 2 3" xfId="4287"/>
    <cellStyle name="level1a 3 2 4 6 2 3 2" xfId="4288"/>
    <cellStyle name="level1a 3 2 4 6 2 3 2 2" xfId="4289"/>
    <cellStyle name="level1a 3 2 4 6 2 4" xfId="4290"/>
    <cellStyle name="level1a 3 2 4 6 3" xfId="4291"/>
    <cellStyle name="level1a 3 2 4 6 3 2" xfId="4292"/>
    <cellStyle name="level1a 3 2 4 6 3 2 2" xfId="4293"/>
    <cellStyle name="level1a 3 2 4 6 3 3" xfId="4294"/>
    <cellStyle name="level1a 3 2 4 6 3 3 2" xfId="4295"/>
    <cellStyle name="level1a 3 2 4 6 3 3 2 2" xfId="4296"/>
    <cellStyle name="level1a 3 2 4 6 3 4" xfId="4297"/>
    <cellStyle name="level1a 3 2 4 6 4" xfId="4298"/>
    <cellStyle name="level1a 3 2 4 6 4 2" xfId="4299"/>
    <cellStyle name="level1a 3 2 4 6 5" xfId="4300"/>
    <cellStyle name="level1a 3 2 4 6 5 2" xfId="4301"/>
    <cellStyle name="level1a 3 2 4 6 5 2 2" xfId="4302"/>
    <cellStyle name="level1a 3 2 4 6 6" xfId="4303"/>
    <cellStyle name="level1a 3 2 4 6 6 2" xfId="4304"/>
    <cellStyle name="level1a 3 2 4 7" xfId="4305"/>
    <cellStyle name="level1a 3 2 4 7 2" xfId="4306"/>
    <cellStyle name="level1a 3 2 4 7 2 2" xfId="4307"/>
    <cellStyle name="level1a 3 2 4 7 3" xfId="4308"/>
    <cellStyle name="level1a 3 2 4 7 3 2" xfId="4309"/>
    <cellStyle name="level1a 3 2 4 7 3 2 2" xfId="4310"/>
    <cellStyle name="level1a 3 2 4 7 4" xfId="4311"/>
    <cellStyle name="level1a 3 2 4 8" xfId="4312"/>
    <cellStyle name="level1a 3 2 4 8 2" xfId="4313"/>
    <cellStyle name="level1a 3 2 4_STUD aligned by INSTIT" xfId="4314"/>
    <cellStyle name="level1a 3 2 5" xfId="4315"/>
    <cellStyle name="level1a 3 2 5 2" xfId="4316"/>
    <cellStyle name="level1a 3 2 5 2 2" xfId="4317"/>
    <cellStyle name="level1a 3 2 5 2 2 2" xfId="4318"/>
    <cellStyle name="level1a 3 2 5 2 2 2 2" xfId="4319"/>
    <cellStyle name="level1a 3 2 5 2 2 3" xfId="4320"/>
    <cellStyle name="level1a 3 2 5 2 2 3 2" xfId="4321"/>
    <cellStyle name="level1a 3 2 5 2 2 3 2 2" xfId="4322"/>
    <cellStyle name="level1a 3 2 5 2 2 4" xfId="4323"/>
    <cellStyle name="level1a 3 2 5 2 3" xfId="4324"/>
    <cellStyle name="level1a 3 2 5 2 3 2" xfId="4325"/>
    <cellStyle name="level1a 3 2 5 2 3 2 2" xfId="4326"/>
    <cellStyle name="level1a 3 2 5 2 3 3" xfId="4327"/>
    <cellStyle name="level1a 3 2 5 2 3 3 2" xfId="4328"/>
    <cellStyle name="level1a 3 2 5 2 3 3 2 2" xfId="4329"/>
    <cellStyle name="level1a 3 2 5 2 3 4" xfId="4330"/>
    <cellStyle name="level1a 3 2 5 2 3 4 2" xfId="4331"/>
    <cellStyle name="level1a 3 2 5 2 4" xfId="4332"/>
    <cellStyle name="level1a 3 2 5 2 5" xfId="4333"/>
    <cellStyle name="level1a 3 2 5 2 5 2" xfId="4334"/>
    <cellStyle name="level1a 3 2 5 2 6" xfId="4335"/>
    <cellStyle name="level1a 3 2 5 2 6 2" xfId="4336"/>
    <cellStyle name="level1a 3 2 5 2 6 2 2" xfId="4337"/>
    <cellStyle name="level1a 3 2 5 2 7" xfId="4338"/>
    <cellStyle name="level1a 3 2 5 2 7 2" xfId="4339"/>
    <cellStyle name="level1a 3 2 5 3" xfId="4340"/>
    <cellStyle name="level1a 3 2 5 3 2" xfId="4341"/>
    <cellStyle name="level1a 3 2 5 3 2 2" xfId="4342"/>
    <cellStyle name="level1a 3 2 5 3 2 2 2" xfId="4343"/>
    <cellStyle name="level1a 3 2 5 3 2 3" xfId="4344"/>
    <cellStyle name="level1a 3 2 5 3 2 3 2" xfId="4345"/>
    <cellStyle name="level1a 3 2 5 3 2 3 2 2" xfId="4346"/>
    <cellStyle name="level1a 3 2 5 3 2 4" xfId="4347"/>
    <cellStyle name="level1a 3 2 5 3 3" xfId="4348"/>
    <cellStyle name="level1a 3 2 5 3 3 2" xfId="4349"/>
    <cellStyle name="level1a 3 2 5 3 3 2 2" xfId="4350"/>
    <cellStyle name="level1a 3 2 5 3 3 3" xfId="4351"/>
    <cellStyle name="level1a 3 2 5 3 3 3 2" xfId="4352"/>
    <cellStyle name="level1a 3 2 5 3 3 3 2 2" xfId="4353"/>
    <cellStyle name="level1a 3 2 5 3 3 4" xfId="4354"/>
    <cellStyle name="level1a 3 2 5 3 3 4 2" xfId="4355"/>
    <cellStyle name="level1a 3 2 5 3 4" xfId="4356"/>
    <cellStyle name="level1a 3 2 5 3 5" xfId="4357"/>
    <cellStyle name="level1a 3 2 5 3 5 2" xfId="4358"/>
    <cellStyle name="level1a 3 2 5 4" xfId="4359"/>
    <cellStyle name="level1a 3 2 5 4 2" xfId="4360"/>
    <cellStyle name="level1a 3 2 5 4 2 2" xfId="4361"/>
    <cellStyle name="level1a 3 2 5 4 2 2 2" xfId="4362"/>
    <cellStyle name="level1a 3 2 5 4 2 3" xfId="4363"/>
    <cellStyle name="level1a 3 2 5 4 2 3 2" xfId="4364"/>
    <cellStyle name="level1a 3 2 5 4 2 3 2 2" xfId="4365"/>
    <cellStyle name="level1a 3 2 5 4 2 4" xfId="4366"/>
    <cellStyle name="level1a 3 2 5 4 3" xfId="4367"/>
    <cellStyle name="level1a 3 2 5 4 3 2" xfId="4368"/>
    <cellStyle name="level1a 3 2 5 4 3 2 2" xfId="4369"/>
    <cellStyle name="level1a 3 2 5 4 3 3" xfId="4370"/>
    <cellStyle name="level1a 3 2 5 4 3 3 2" xfId="4371"/>
    <cellStyle name="level1a 3 2 5 4 3 3 2 2" xfId="4372"/>
    <cellStyle name="level1a 3 2 5 4 3 4" xfId="4373"/>
    <cellStyle name="level1a 3 2 5 4 4" xfId="4374"/>
    <cellStyle name="level1a 3 2 5 4 4 2" xfId="4375"/>
    <cellStyle name="level1a 3 2 5 4 5" xfId="4376"/>
    <cellStyle name="level1a 3 2 5 4 5 2" xfId="4377"/>
    <cellStyle name="level1a 3 2 5 4 5 2 2" xfId="4378"/>
    <cellStyle name="level1a 3 2 5 4 6" xfId="4379"/>
    <cellStyle name="level1a 3 2 5 4 6 2" xfId="4380"/>
    <cellStyle name="level1a 3 2 5 5" xfId="4381"/>
    <cellStyle name="level1a 3 2 5 5 2" xfId="4382"/>
    <cellStyle name="level1a 3 2 5 5 2 2" xfId="4383"/>
    <cellStyle name="level1a 3 2 5 5 2 2 2" xfId="4384"/>
    <cellStyle name="level1a 3 2 5 5 2 3" xfId="4385"/>
    <cellStyle name="level1a 3 2 5 5 2 3 2" xfId="4386"/>
    <cellStyle name="level1a 3 2 5 5 2 3 2 2" xfId="4387"/>
    <cellStyle name="level1a 3 2 5 5 2 4" xfId="4388"/>
    <cellStyle name="level1a 3 2 5 5 3" xfId="4389"/>
    <cellStyle name="level1a 3 2 5 5 3 2" xfId="4390"/>
    <cellStyle name="level1a 3 2 5 5 3 2 2" xfId="4391"/>
    <cellStyle name="level1a 3 2 5 5 3 3" xfId="4392"/>
    <cellStyle name="level1a 3 2 5 5 3 3 2" xfId="4393"/>
    <cellStyle name="level1a 3 2 5 5 3 3 2 2" xfId="4394"/>
    <cellStyle name="level1a 3 2 5 5 3 4" xfId="4395"/>
    <cellStyle name="level1a 3 2 5 5 4" xfId="4396"/>
    <cellStyle name="level1a 3 2 5 5 4 2" xfId="4397"/>
    <cellStyle name="level1a 3 2 5 5 5" xfId="4398"/>
    <cellStyle name="level1a 3 2 5 5 5 2" xfId="4399"/>
    <cellStyle name="level1a 3 2 5 5 5 2 2" xfId="4400"/>
    <cellStyle name="level1a 3 2 5 5 6" xfId="4401"/>
    <cellStyle name="level1a 3 2 5 5 6 2" xfId="4402"/>
    <cellStyle name="level1a 3 2 5 6" xfId="4403"/>
    <cellStyle name="level1a 3 2 5 6 2" xfId="4404"/>
    <cellStyle name="level1a 3 2 5 6 2 2" xfId="4405"/>
    <cellStyle name="level1a 3 2 5 6 2 2 2" xfId="4406"/>
    <cellStyle name="level1a 3 2 5 6 2 3" xfId="4407"/>
    <cellStyle name="level1a 3 2 5 6 2 3 2" xfId="4408"/>
    <cellStyle name="level1a 3 2 5 6 2 3 2 2" xfId="4409"/>
    <cellStyle name="level1a 3 2 5 6 2 4" xfId="4410"/>
    <cellStyle name="level1a 3 2 5 6 3" xfId="4411"/>
    <cellStyle name="level1a 3 2 5 6 3 2" xfId="4412"/>
    <cellStyle name="level1a 3 2 5 6 3 2 2" xfId="4413"/>
    <cellStyle name="level1a 3 2 5 6 3 3" xfId="4414"/>
    <cellStyle name="level1a 3 2 5 6 3 3 2" xfId="4415"/>
    <cellStyle name="level1a 3 2 5 6 3 3 2 2" xfId="4416"/>
    <cellStyle name="level1a 3 2 5 6 3 4" xfId="4417"/>
    <cellStyle name="level1a 3 2 5 6 4" xfId="4418"/>
    <cellStyle name="level1a 3 2 5 6 4 2" xfId="4419"/>
    <cellStyle name="level1a 3 2 5 6 5" xfId="4420"/>
    <cellStyle name="level1a 3 2 5 6 5 2" xfId="4421"/>
    <cellStyle name="level1a 3 2 5 6 5 2 2" xfId="4422"/>
    <cellStyle name="level1a 3 2 5 6 6" xfId="4423"/>
    <cellStyle name="level1a 3 2 5 6 6 2" xfId="4424"/>
    <cellStyle name="level1a 3 2 5 7" xfId="4425"/>
    <cellStyle name="level1a 3 2 5 7 2" xfId="4426"/>
    <cellStyle name="level1a 3 2 5 7 2 2" xfId="4427"/>
    <cellStyle name="level1a 3 2 5 7 3" xfId="4428"/>
    <cellStyle name="level1a 3 2 5 7 3 2" xfId="4429"/>
    <cellStyle name="level1a 3 2 5 7 3 2 2" xfId="4430"/>
    <cellStyle name="level1a 3 2 5 7 4" xfId="4431"/>
    <cellStyle name="level1a 3 2 5 8" xfId="4432"/>
    <cellStyle name="level1a 3 2 5 8 2" xfId="4433"/>
    <cellStyle name="level1a 3 2 5 8 2 2" xfId="4434"/>
    <cellStyle name="level1a 3 2 5 8 3" xfId="4435"/>
    <cellStyle name="level1a 3 2 5 8 3 2" xfId="4436"/>
    <cellStyle name="level1a 3 2 5 8 3 2 2" xfId="4437"/>
    <cellStyle name="level1a 3 2 5 8 4" xfId="4438"/>
    <cellStyle name="level1a 3 2 5 9" xfId="4439"/>
    <cellStyle name="level1a 3 2 5 9 2" xfId="4440"/>
    <cellStyle name="level1a 3 2 5_STUD aligned by INSTIT" xfId="4441"/>
    <cellStyle name="level1a 3 2 6" xfId="4442"/>
    <cellStyle name="level1a 3 2 6 2" xfId="4443"/>
    <cellStyle name="level1a 3 2 6 2 2" xfId="4444"/>
    <cellStyle name="level1a 3 2 6 2 2 2" xfId="4445"/>
    <cellStyle name="level1a 3 2 6 2 3" xfId="4446"/>
    <cellStyle name="level1a 3 2 6 2 3 2" xfId="4447"/>
    <cellStyle name="level1a 3 2 6 2 3 2 2" xfId="4448"/>
    <cellStyle name="level1a 3 2 6 2 4" xfId="4449"/>
    <cellStyle name="level1a 3 2 6 3" xfId="4450"/>
    <cellStyle name="level1a 3 2 6 3 2" xfId="4451"/>
    <cellStyle name="level1a 3 2 6 3 2 2" xfId="4452"/>
    <cellStyle name="level1a 3 2 6 3 3" xfId="4453"/>
    <cellStyle name="level1a 3 2 6 3 3 2" xfId="4454"/>
    <cellStyle name="level1a 3 2 6 3 3 2 2" xfId="4455"/>
    <cellStyle name="level1a 3 2 6 3 4" xfId="4456"/>
    <cellStyle name="level1a 3 2 6 3 4 2" xfId="4457"/>
    <cellStyle name="level1a 3 2 6 4" xfId="4458"/>
    <cellStyle name="level1a 3 2 6 5" xfId="4459"/>
    <cellStyle name="level1a 3 2 6 5 2" xfId="4460"/>
    <cellStyle name="level1a 3 2 6 6" xfId="4461"/>
    <cellStyle name="level1a 3 2 6 6 2" xfId="4462"/>
    <cellStyle name="level1a 3 2 7" xfId="4463"/>
    <cellStyle name="level1a 3 2 7 2" xfId="4464"/>
    <cellStyle name="level1a 3 2 7 2 2" xfId="4465"/>
    <cellStyle name="level1a 3 2 7 2 2 2" xfId="4466"/>
    <cellStyle name="level1a 3 2 7 2 3" xfId="4467"/>
    <cellStyle name="level1a 3 2 7 2 3 2" xfId="4468"/>
    <cellStyle name="level1a 3 2 7 2 3 2 2" xfId="4469"/>
    <cellStyle name="level1a 3 2 7 2 4" xfId="4470"/>
    <cellStyle name="level1a 3 2 7 3" xfId="4471"/>
    <cellStyle name="level1a 3 2 7 3 2" xfId="4472"/>
    <cellStyle name="level1a 3 2 7 3 2 2" xfId="4473"/>
    <cellStyle name="level1a 3 2 7 3 3" xfId="4474"/>
    <cellStyle name="level1a 3 2 7 3 3 2" xfId="4475"/>
    <cellStyle name="level1a 3 2 7 3 3 2 2" xfId="4476"/>
    <cellStyle name="level1a 3 2 7 3 4" xfId="4477"/>
    <cellStyle name="level1a 3 2 7 3 4 2" xfId="4478"/>
    <cellStyle name="level1a 3 2 7 4" xfId="4479"/>
    <cellStyle name="level1a 3 2 7 5" xfId="4480"/>
    <cellStyle name="level1a 3 2 7 5 2" xfId="4481"/>
    <cellStyle name="level1a 3 2 7 6" xfId="4482"/>
    <cellStyle name="level1a 3 2 7 6 2" xfId="4483"/>
    <cellStyle name="level1a 3 2 7 6 2 2" xfId="4484"/>
    <cellStyle name="level1a 3 2 7 7" xfId="4485"/>
    <cellStyle name="level1a 3 2 7 7 2" xfId="4486"/>
    <cellStyle name="level1a 3 2 8" xfId="4487"/>
    <cellStyle name="level1a 3 2 8 2" xfId="4488"/>
    <cellStyle name="level1a 3 2 8 2 2" xfId="4489"/>
    <cellStyle name="level1a 3 2 8 2 2 2" xfId="4490"/>
    <cellStyle name="level1a 3 2 8 2 3" xfId="4491"/>
    <cellStyle name="level1a 3 2 8 2 3 2" xfId="4492"/>
    <cellStyle name="level1a 3 2 8 2 3 2 2" xfId="4493"/>
    <cellStyle name="level1a 3 2 8 2 4" xfId="4494"/>
    <cellStyle name="level1a 3 2 8 3" xfId="4495"/>
    <cellStyle name="level1a 3 2 8 3 2" xfId="4496"/>
    <cellStyle name="level1a 3 2 8 3 2 2" xfId="4497"/>
    <cellStyle name="level1a 3 2 8 3 3" xfId="4498"/>
    <cellStyle name="level1a 3 2 8 3 3 2" xfId="4499"/>
    <cellStyle name="level1a 3 2 8 3 3 2 2" xfId="4500"/>
    <cellStyle name="level1a 3 2 8 3 4" xfId="4501"/>
    <cellStyle name="level1a 3 2 8 3 4 2" xfId="4502"/>
    <cellStyle name="level1a 3 2 8 4" xfId="4503"/>
    <cellStyle name="level1a 3 2 8 5" xfId="4504"/>
    <cellStyle name="level1a 3 2 8 5 2" xfId="4505"/>
    <cellStyle name="level1a 3 2 8 5 2 2" xfId="4506"/>
    <cellStyle name="level1a 3 2 8 6" xfId="4507"/>
    <cellStyle name="level1a 3 2 8 6 2" xfId="4508"/>
    <cellStyle name="level1a 3 2 9" xfId="4509"/>
    <cellStyle name="level1a 3 2 9 2" xfId="4510"/>
    <cellStyle name="level1a 3 2 9 2 2" xfId="4511"/>
    <cellStyle name="level1a 3 2 9 2 2 2" xfId="4512"/>
    <cellStyle name="level1a 3 2 9 2 3" xfId="4513"/>
    <cellStyle name="level1a 3 2 9 2 3 2" xfId="4514"/>
    <cellStyle name="level1a 3 2 9 2 3 2 2" xfId="4515"/>
    <cellStyle name="level1a 3 2 9 2 4" xfId="4516"/>
    <cellStyle name="level1a 3 2 9 3" xfId="4517"/>
    <cellStyle name="level1a 3 2 9 3 2" xfId="4518"/>
    <cellStyle name="level1a 3 2 9 3 2 2" xfId="4519"/>
    <cellStyle name="level1a 3 2 9 3 3" xfId="4520"/>
    <cellStyle name="level1a 3 2 9 3 3 2" xfId="4521"/>
    <cellStyle name="level1a 3 2 9 3 3 2 2" xfId="4522"/>
    <cellStyle name="level1a 3 2 9 3 4" xfId="4523"/>
    <cellStyle name="level1a 3 2 9 3 4 2" xfId="4524"/>
    <cellStyle name="level1a 3 2 9 4" xfId="4525"/>
    <cellStyle name="level1a 3 2 9 5" xfId="4526"/>
    <cellStyle name="level1a 3 2 9 5 2" xfId="4527"/>
    <cellStyle name="level1a 3 2 9 6" xfId="4528"/>
    <cellStyle name="level1a 3 2 9 6 2" xfId="4529"/>
    <cellStyle name="level1a 3 2 9 6 2 2" xfId="4530"/>
    <cellStyle name="level1a 3 2 9 7" xfId="4531"/>
    <cellStyle name="level1a 3 2 9 7 2" xfId="4532"/>
    <cellStyle name="level1a 3 2_STUD aligned by INSTIT" xfId="4533"/>
    <cellStyle name="level1a 3 3" xfId="4534"/>
    <cellStyle name="level1a 3 3 10" xfId="4535"/>
    <cellStyle name="level1a 3 3 10 2" xfId="4536"/>
    <cellStyle name="level1a 3 3 10 2 2" xfId="4537"/>
    <cellStyle name="level1a 3 3 10 3" xfId="4538"/>
    <cellStyle name="level1a 3 3 10 3 2" xfId="4539"/>
    <cellStyle name="level1a 3 3 10 3 2 2" xfId="4540"/>
    <cellStyle name="level1a 3 3 10 4" xfId="4541"/>
    <cellStyle name="level1a 3 3 11" xfId="4542"/>
    <cellStyle name="level1a 3 3 11 2" xfId="4543"/>
    <cellStyle name="level1a 3 3 2" xfId="4544"/>
    <cellStyle name="level1a 3 3 2 10" xfId="4545"/>
    <cellStyle name="level1a 3 3 2 10 2" xfId="4546"/>
    <cellStyle name="level1a 3 3 2 2" xfId="4547"/>
    <cellStyle name="level1a 3 3 2 2 2" xfId="4548"/>
    <cellStyle name="level1a 3 3 2 2 2 2" xfId="4549"/>
    <cellStyle name="level1a 3 3 2 2 2 2 2" xfId="4550"/>
    <cellStyle name="level1a 3 3 2 2 2 2 2 2" xfId="4551"/>
    <cellStyle name="level1a 3 3 2 2 2 2 3" xfId="4552"/>
    <cellStyle name="level1a 3 3 2 2 2 2 3 2" xfId="4553"/>
    <cellStyle name="level1a 3 3 2 2 2 2 3 2 2" xfId="4554"/>
    <cellStyle name="level1a 3 3 2 2 2 2 4" xfId="4555"/>
    <cellStyle name="level1a 3 3 2 2 2 3" xfId="4556"/>
    <cellStyle name="level1a 3 3 2 2 2 3 2" xfId="4557"/>
    <cellStyle name="level1a 3 3 2 2 2 3 2 2" xfId="4558"/>
    <cellStyle name="level1a 3 3 2 2 2 3 3" xfId="4559"/>
    <cellStyle name="level1a 3 3 2 2 2 3 3 2" xfId="4560"/>
    <cellStyle name="level1a 3 3 2 2 2 3 3 2 2" xfId="4561"/>
    <cellStyle name="level1a 3 3 2 2 2 3 4" xfId="4562"/>
    <cellStyle name="level1a 3 3 2 2 2 3 4 2" xfId="4563"/>
    <cellStyle name="level1a 3 3 2 2 2 4" xfId="4564"/>
    <cellStyle name="level1a 3 3 2 2 2 5" xfId="4565"/>
    <cellStyle name="level1a 3 3 2 2 2 5 2" xfId="4566"/>
    <cellStyle name="level1a 3 3 2 2 2 6" xfId="4567"/>
    <cellStyle name="level1a 3 3 2 2 2 6 2" xfId="4568"/>
    <cellStyle name="level1a 3 3 2 2 3" xfId="4569"/>
    <cellStyle name="level1a 3 3 2 2 3 2" xfId="4570"/>
    <cellStyle name="level1a 3 3 2 2 3 2 2" xfId="4571"/>
    <cellStyle name="level1a 3 3 2 2 3 2 2 2" xfId="4572"/>
    <cellStyle name="level1a 3 3 2 2 3 2 3" xfId="4573"/>
    <cellStyle name="level1a 3 3 2 2 3 2 3 2" xfId="4574"/>
    <cellStyle name="level1a 3 3 2 2 3 2 3 2 2" xfId="4575"/>
    <cellStyle name="level1a 3 3 2 2 3 2 4" xfId="4576"/>
    <cellStyle name="level1a 3 3 2 2 3 3" xfId="4577"/>
    <cellStyle name="level1a 3 3 2 2 3 3 2" xfId="4578"/>
    <cellStyle name="level1a 3 3 2 2 3 3 2 2" xfId="4579"/>
    <cellStyle name="level1a 3 3 2 2 3 3 3" xfId="4580"/>
    <cellStyle name="level1a 3 3 2 2 3 3 3 2" xfId="4581"/>
    <cellStyle name="level1a 3 3 2 2 3 3 3 2 2" xfId="4582"/>
    <cellStyle name="level1a 3 3 2 2 3 3 4" xfId="4583"/>
    <cellStyle name="level1a 3 3 2 2 3 3 4 2" xfId="4584"/>
    <cellStyle name="level1a 3 3 2 2 3 4" xfId="4585"/>
    <cellStyle name="level1a 3 3 2 2 3 5" xfId="4586"/>
    <cellStyle name="level1a 3 3 2 2 3 5 2" xfId="4587"/>
    <cellStyle name="level1a 3 3 2 2 3 5 2 2" xfId="4588"/>
    <cellStyle name="level1a 3 3 2 2 3 6" xfId="4589"/>
    <cellStyle name="level1a 3 3 2 2 3 6 2" xfId="4590"/>
    <cellStyle name="level1a 3 3 2 2 4" xfId="4591"/>
    <cellStyle name="level1a 3 3 2 2 4 2" xfId="4592"/>
    <cellStyle name="level1a 3 3 2 2 4 2 2" xfId="4593"/>
    <cellStyle name="level1a 3 3 2 2 4 2 2 2" xfId="4594"/>
    <cellStyle name="level1a 3 3 2 2 4 2 3" xfId="4595"/>
    <cellStyle name="level1a 3 3 2 2 4 2 3 2" xfId="4596"/>
    <cellStyle name="level1a 3 3 2 2 4 2 3 2 2" xfId="4597"/>
    <cellStyle name="level1a 3 3 2 2 4 2 4" xfId="4598"/>
    <cellStyle name="level1a 3 3 2 2 4 3" xfId="4599"/>
    <cellStyle name="level1a 3 3 2 2 4 3 2" xfId="4600"/>
    <cellStyle name="level1a 3 3 2 2 4 3 2 2" xfId="4601"/>
    <cellStyle name="level1a 3 3 2 2 4 3 3" xfId="4602"/>
    <cellStyle name="level1a 3 3 2 2 4 3 3 2" xfId="4603"/>
    <cellStyle name="level1a 3 3 2 2 4 3 3 2 2" xfId="4604"/>
    <cellStyle name="level1a 3 3 2 2 4 3 4" xfId="4605"/>
    <cellStyle name="level1a 3 3 2 2 4 3 4 2" xfId="4606"/>
    <cellStyle name="level1a 3 3 2 2 4 4" xfId="4607"/>
    <cellStyle name="level1a 3 3 2 2 4 5" xfId="4608"/>
    <cellStyle name="level1a 3 3 2 2 4 5 2" xfId="4609"/>
    <cellStyle name="level1a 3 3 2 2 4 6" xfId="4610"/>
    <cellStyle name="level1a 3 3 2 2 4 6 2" xfId="4611"/>
    <cellStyle name="level1a 3 3 2 2 4 6 2 2" xfId="4612"/>
    <cellStyle name="level1a 3 3 2 2 4 7" xfId="4613"/>
    <cellStyle name="level1a 3 3 2 2 4 7 2" xfId="4614"/>
    <cellStyle name="level1a 3 3 2 2 5" xfId="4615"/>
    <cellStyle name="level1a 3 3 2 2 5 2" xfId="4616"/>
    <cellStyle name="level1a 3 3 2 2 5 2 2" xfId="4617"/>
    <cellStyle name="level1a 3 3 2 2 5 2 2 2" xfId="4618"/>
    <cellStyle name="level1a 3 3 2 2 5 2 3" xfId="4619"/>
    <cellStyle name="level1a 3 3 2 2 5 2 3 2" xfId="4620"/>
    <cellStyle name="level1a 3 3 2 2 5 2 3 2 2" xfId="4621"/>
    <cellStyle name="level1a 3 3 2 2 5 2 4" xfId="4622"/>
    <cellStyle name="level1a 3 3 2 2 5 3" xfId="4623"/>
    <cellStyle name="level1a 3 3 2 2 5 3 2" xfId="4624"/>
    <cellStyle name="level1a 3 3 2 2 5 3 2 2" xfId="4625"/>
    <cellStyle name="level1a 3 3 2 2 5 3 3" xfId="4626"/>
    <cellStyle name="level1a 3 3 2 2 5 3 3 2" xfId="4627"/>
    <cellStyle name="level1a 3 3 2 2 5 3 3 2 2" xfId="4628"/>
    <cellStyle name="level1a 3 3 2 2 5 3 4" xfId="4629"/>
    <cellStyle name="level1a 3 3 2 2 5 4" xfId="4630"/>
    <cellStyle name="level1a 3 3 2 2 5 4 2" xfId="4631"/>
    <cellStyle name="level1a 3 3 2 2 5 5" xfId="4632"/>
    <cellStyle name="level1a 3 3 2 2 5 5 2" xfId="4633"/>
    <cellStyle name="level1a 3 3 2 2 5 5 2 2" xfId="4634"/>
    <cellStyle name="level1a 3 3 2 2 5 6" xfId="4635"/>
    <cellStyle name="level1a 3 3 2 2 5 6 2" xfId="4636"/>
    <cellStyle name="level1a 3 3 2 2 6" xfId="4637"/>
    <cellStyle name="level1a 3 3 2 2 6 2" xfId="4638"/>
    <cellStyle name="level1a 3 3 2 2 6 2 2" xfId="4639"/>
    <cellStyle name="level1a 3 3 2 2 6 2 2 2" xfId="4640"/>
    <cellStyle name="level1a 3 3 2 2 6 2 3" xfId="4641"/>
    <cellStyle name="level1a 3 3 2 2 6 2 3 2" xfId="4642"/>
    <cellStyle name="level1a 3 3 2 2 6 2 3 2 2" xfId="4643"/>
    <cellStyle name="level1a 3 3 2 2 6 2 4" xfId="4644"/>
    <cellStyle name="level1a 3 3 2 2 6 3" xfId="4645"/>
    <cellStyle name="level1a 3 3 2 2 6 3 2" xfId="4646"/>
    <cellStyle name="level1a 3 3 2 2 6 3 2 2" xfId="4647"/>
    <cellStyle name="level1a 3 3 2 2 6 3 3" xfId="4648"/>
    <cellStyle name="level1a 3 3 2 2 6 3 3 2" xfId="4649"/>
    <cellStyle name="level1a 3 3 2 2 6 3 3 2 2" xfId="4650"/>
    <cellStyle name="level1a 3 3 2 2 6 3 4" xfId="4651"/>
    <cellStyle name="level1a 3 3 2 2 6 4" xfId="4652"/>
    <cellStyle name="level1a 3 3 2 2 6 4 2" xfId="4653"/>
    <cellStyle name="level1a 3 3 2 2 6 5" xfId="4654"/>
    <cellStyle name="level1a 3 3 2 2 6 5 2" xfId="4655"/>
    <cellStyle name="level1a 3 3 2 2 6 5 2 2" xfId="4656"/>
    <cellStyle name="level1a 3 3 2 2 6 6" xfId="4657"/>
    <cellStyle name="level1a 3 3 2 2 6 6 2" xfId="4658"/>
    <cellStyle name="level1a 3 3 2 2 7" xfId="4659"/>
    <cellStyle name="level1a 3 3 2 2 7 2" xfId="4660"/>
    <cellStyle name="level1a 3 3 2 2 7 2 2" xfId="4661"/>
    <cellStyle name="level1a 3 3 2 2 7 3" xfId="4662"/>
    <cellStyle name="level1a 3 3 2 2 7 3 2" xfId="4663"/>
    <cellStyle name="level1a 3 3 2 2 7 3 2 2" xfId="4664"/>
    <cellStyle name="level1a 3 3 2 2 7 4" xfId="4665"/>
    <cellStyle name="level1a 3 3 2 2 8" xfId="4666"/>
    <cellStyle name="level1a 3 3 2 2 8 2" xfId="4667"/>
    <cellStyle name="level1a 3 3 2 2_STUD aligned by INSTIT" xfId="4668"/>
    <cellStyle name="level1a 3 3 2 3" xfId="4669"/>
    <cellStyle name="level1a 3 3 2 3 2" xfId="4670"/>
    <cellStyle name="level1a 3 3 2 3 2 2" xfId="4671"/>
    <cellStyle name="level1a 3 3 2 3 2 2 2" xfId="4672"/>
    <cellStyle name="level1a 3 3 2 3 2 2 2 2" xfId="4673"/>
    <cellStyle name="level1a 3 3 2 3 2 2 3" xfId="4674"/>
    <cellStyle name="level1a 3 3 2 3 2 2 3 2" xfId="4675"/>
    <cellStyle name="level1a 3 3 2 3 2 2 3 2 2" xfId="4676"/>
    <cellStyle name="level1a 3 3 2 3 2 2 4" xfId="4677"/>
    <cellStyle name="level1a 3 3 2 3 2 3" xfId="4678"/>
    <cellStyle name="level1a 3 3 2 3 2 3 2" xfId="4679"/>
    <cellStyle name="level1a 3 3 2 3 2 3 2 2" xfId="4680"/>
    <cellStyle name="level1a 3 3 2 3 2 3 3" xfId="4681"/>
    <cellStyle name="level1a 3 3 2 3 2 3 3 2" xfId="4682"/>
    <cellStyle name="level1a 3 3 2 3 2 3 3 2 2" xfId="4683"/>
    <cellStyle name="level1a 3 3 2 3 2 3 4" xfId="4684"/>
    <cellStyle name="level1a 3 3 2 3 2 3 4 2" xfId="4685"/>
    <cellStyle name="level1a 3 3 2 3 2 4" xfId="4686"/>
    <cellStyle name="level1a 3 3 2 3 2 5" xfId="4687"/>
    <cellStyle name="level1a 3 3 2 3 2 5 2" xfId="4688"/>
    <cellStyle name="level1a 3 3 2 3 2 5 2 2" xfId="4689"/>
    <cellStyle name="level1a 3 3 2 3 2 6" xfId="4690"/>
    <cellStyle name="level1a 3 3 2 3 2 6 2" xfId="4691"/>
    <cellStyle name="level1a 3 3 2 3 3" xfId="4692"/>
    <cellStyle name="level1a 3 3 2 3 3 2" xfId="4693"/>
    <cellStyle name="level1a 3 3 2 3 3 2 2" xfId="4694"/>
    <cellStyle name="level1a 3 3 2 3 3 2 2 2" xfId="4695"/>
    <cellStyle name="level1a 3 3 2 3 3 2 3" xfId="4696"/>
    <cellStyle name="level1a 3 3 2 3 3 2 3 2" xfId="4697"/>
    <cellStyle name="level1a 3 3 2 3 3 2 3 2 2" xfId="4698"/>
    <cellStyle name="level1a 3 3 2 3 3 2 4" xfId="4699"/>
    <cellStyle name="level1a 3 3 2 3 3 3" xfId="4700"/>
    <cellStyle name="level1a 3 3 2 3 3 3 2" xfId="4701"/>
    <cellStyle name="level1a 3 3 2 3 3 3 2 2" xfId="4702"/>
    <cellStyle name="level1a 3 3 2 3 3 3 3" xfId="4703"/>
    <cellStyle name="level1a 3 3 2 3 3 3 3 2" xfId="4704"/>
    <cellStyle name="level1a 3 3 2 3 3 3 3 2 2" xfId="4705"/>
    <cellStyle name="level1a 3 3 2 3 3 3 4" xfId="4706"/>
    <cellStyle name="level1a 3 3 2 3 3 4" xfId="4707"/>
    <cellStyle name="level1a 3 3 2 3 3 4 2" xfId="4708"/>
    <cellStyle name="level1a 3 3 2 3 3 5" xfId="4709"/>
    <cellStyle name="level1a 3 3 2 3 3 5 2" xfId="4710"/>
    <cellStyle name="level1a 3 3 2 3 4" xfId="4711"/>
    <cellStyle name="level1a 3 3 2 3 4 2" xfId="4712"/>
    <cellStyle name="level1a 3 3 2 3 4 2 2" xfId="4713"/>
    <cellStyle name="level1a 3 3 2 3 4 2 2 2" xfId="4714"/>
    <cellStyle name="level1a 3 3 2 3 4 2 3" xfId="4715"/>
    <cellStyle name="level1a 3 3 2 3 4 2 3 2" xfId="4716"/>
    <cellStyle name="level1a 3 3 2 3 4 2 3 2 2" xfId="4717"/>
    <cellStyle name="level1a 3 3 2 3 4 2 4" xfId="4718"/>
    <cellStyle name="level1a 3 3 2 3 4 3" xfId="4719"/>
    <cellStyle name="level1a 3 3 2 3 4 3 2" xfId="4720"/>
    <cellStyle name="level1a 3 3 2 3 4 3 2 2" xfId="4721"/>
    <cellStyle name="level1a 3 3 2 3 4 3 3" xfId="4722"/>
    <cellStyle name="level1a 3 3 2 3 4 3 3 2" xfId="4723"/>
    <cellStyle name="level1a 3 3 2 3 4 3 3 2 2" xfId="4724"/>
    <cellStyle name="level1a 3 3 2 3 4 3 4" xfId="4725"/>
    <cellStyle name="level1a 3 3 2 3 4 4" xfId="4726"/>
    <cellStyle name="level1a 3 3 2 3 4 4 2" xfId="4727"/>
    <cellStyle name="level1a 3 3 2 3 4 5" xfId="4728"/>
    <cellStyle name="level1a 3 3 2 3 4 5 2" xfId="4729"/>
    <cellStyle name="level1a 3 3 2 3 4 5 2 2" xfId="4730"/>
    <cellStyle name="level1a 3 3 2 3 4 6" xfId="4731"/>
    <cellStyle name="level1a 3 3 2 3 4 6 2" xfId="4732"/>
    <cellStyle name="level1a 3 3 2 3 5" xfId="4733"/>
    <cellStyle name="level1a 3 3 2 3 5 2" xfId="4734"/>
    <cellStyle name="level1a 3 3 2 3 5 2 2" xfId="4735"/>
    <cellStyle name="level1a 3 3 2 3 5 2 2 2" xfId="4736"/>
    <cellStyle name="level1a 3 3 2 3 5 2 3" xfId="4737"/>
    <cellStyle name="level1a 3 3 2 3 5 2 3 2" xfId="4738"/>
    <cellStyle name="level1a 3 3 2 3 5 2 3 2 2" xfId="4739"/>
    <cellStyle name="level1a 3 3 2 3 5 2 4" xfId="4740"/>
    <cellStyle name="level1a 3 3 2 3 5 3" xfId="4741"/>
    <cellStyle name="level1a 3 3 2 3 5 3 2" xfId="4742"/>
    <cellStyle name="level1a 3 3 2 3 5 3 2 2" xfId="4743"/>
    <cellStyle name="level1a 3 3 2 3 5 3 3" xfId="4744"/>
    <cellStyle name="level1a 3 3 2 3 5 3 3 2" xfId="4745"/>
    <cellStyle name="level1a 3 3 2 3 5 3 3 2 2" xfId="4746"/>
    <cellStyle name="level1a 3 3 2 3 5 3 4" xfId="4747"/>
    <cellStyle name="level1a 3 3 2 3 5 4" xfId="4748"/>
    <cellStyle name="level1a 3 3 2 3 5 4 2" xfId="4749"/>
    <cellStyle name="level1a 3 3 2 3 5 5" xfId="4750"/>
    <cellStyle name="level1a 3 3 2 3 5 5 2" xfId="4751"/>
    <cellStyle name="level1a 3 3 2 3 5 5 2 2" xfId="4752"/>
    <cellStyle name="level1a 3 3 2 3 5 6" xfId="4753"/>
    <cellStyle name="level1a 3 3 2 3 5 6 2" xfId="4754"/>
    <cellStyle name="level1a 3 3 2 3 6" xfId="4755"/>
    <cellStyle name="level1a 3 3 2 3 6 2" xfId="4756"/>
    <cellStyle name="level1a 3 3 2 3 6 2 2" xfId="4757"/>
    <cellStyle name="level1a 3 3 2 3 6 2 2 2" xfId="4758"/>
    <cellStyle name="level1a 3 3 2 3 6 2 3" xfId="4759"/>
    <cellStyle name="level1a 3 3 2 3 6 2 3 2" xfId="4760"/>
    <cellStyle name="level1a 3 3 2 3 6 2 3 2 2" xfId="4761"/>
    <cellStyle name="level1a 3 3 2 3 6 2 4" xfId="4762"/>
    <cellStyle name="level1a 3 3 2 3 6 3" xfId="4763"/>
    <cellStyle name="level1a 3 3 2 3 6 3 2" xfId="4764"/>
    <cellStyle name="level1a 3 3 2 3 6 3 2 2" xfId="4765"/>
    <cellStyle name="level1a 3 3 2 3 6 3 3" xfId="4766"/>
    <cellStyle name="level1a 3 3 2 3 6 3 3 2" xfId="4767"/>
    <cellStyle name="level1a 3 3 2 3 6 3 3 2 2" xfId="4768"/>
    <cellStyle name="level1a 3 3 2 3 6 3 4" xfId="4769"/>
    <cellStyle name="level1a 3 3 2 3 6 4" xfId="4770"/>
    <cellStyle name="level1a 3 3 2 3 6 4 2" xfId="4771"/>
    <cellStyle name="level1a 3 3 2 3 6 5" xfId="4772"/>
    <cellStyle name="level1a 3 3 2 3 6 5 2" xfId="4773"/>
    <cellStyle name="level1a 3 3 2 3 6 5 2 2" xfId="4774"/>
    <cellStyle name="level1a 3 3 2 3 6 6" xfId="4775"/>
    <cellStyle name="level1a 3 3 2 3 6 6 2" xfId="4776"/>
    <cellStyle name="level1a 3 3 2 3 7" xfId="4777"/>
    <cellStyle name="level1a 3 3 2 3 7 2" xfId="4778"/>
    <cellStyle name="level1a 3 3 2 3 7 2 2" xfId="4779"/>
    <cellStyle name="level1a 3 3 2 3 7 3" xfId="4780"/>
    <cellStyle name="level1a 3 3 2 3 7 3 2" xfId="4781"/>
    <cellStyle name="level1a 3 3 2 3 7 3 2 2" xfId="4782"/>
    <cellStyle name="level1a 3 3 2 3 7 4" xfId="4783"/>
    <cellStyle name="level1a 3 3 2 3 8" xfId="4784"/>
    <cellStyle name="level1a 3 3 2 3 8 2" xfId="4785"/>
    <cellStyle name="level1a 3 3 2 3 8 2 2" xfId="4786"/>
    <cellStyle name="level1a 3 3 2 3 8 3" xfId="4787"/>
    <cellStyle name="level1a 3 3 2 3 8 3 2" xfId="4788"/>
    <cellStyle name="level1a 3 3 2 3 8 3 2 2" xfId="4789"/>
    <cellStyle name="level1a 3 3 2 3 8 4" xfId="4790"/>
    <cellStyle name="level1a 3 3 2 3 9" xfId="4791"/>
    <cellStyle name="level1a 3 3 2 3 9 2" xfId="4792"/>
    <cellStyle name="level1a 3 3 2 3_STUD aligned by INSTIT" xfId="4793"/>
    <cellStyle name="level1a 3 3 2 4" xfId="4794"/>
    <cellStyle name="level1a 3 3 2 4 2" xfId="4795"/>
    <cellStyle name="level1a 3 3 2 4 2 2" xfId="4796"/>
    <cellStyle name="level1a 3 3 2 4 2 2 2" xfId="4797"/>
    <cellStyle name="level1a 3 3 2 4 2 3" xfId="4798"/>
    <cellStyle name="level1a 3 3 2 4 2 3 2" xfId="4799"/>
    <cellStyle name="level1a 3 3 2 4 2 3 2 2" xfId="4800"/>
    <cellStyle name="level1a 3 3 2 4 2 4" xfId="4801"/>
    <cellStyle name="level1a 3 3 2 4 3" xfId="4802"/>
    <cellStyle name="level1a 3 3 2 4 3 2" xfId="4803"/>
    <cellStyle name="level1a 3 3 2 4 3 2 2" xfId="4804"/>
    <cellStyle name="level1a 3 3 2 4 3 3" xfId="4805"/>
    <cellStyle name="level1a 3 3 2 4 3 3 2" xfId="4806"/>
    <cellStyle name="level1a 3 3 2 4 3 3 2 2" xfId="4807"/>
    <cellStyle name="level1a 3 3 2 4 3 4" xfId="4808"/>
    <cellStyle name="level1a 3 3 2 4 3 4 2" xfId="4809"/>
    <cellStyle name="level1a 3 3 2 4 4" xfId="4810"/>
    <cellStyle name="level1a 3 3 2 4 5" xfId="4811"/>
    <cellStyle name="level1a 3 3 2 4 5 2" xfId="4812"/>
    <cellStyle name="level1a 3 3 2 4 6" xfId="4813"/>
    <cellStyle name="level1a 3 3 2 4 6 2" xfId="4814"/>
    <cellStyle name="level1a 3 3 2 5" xfId="4815"/>
    <cellStyle name="level1a 3 3 2 5 2" xfId="4816"/>
    <cellStyle name="level1a 3 3 2 5 2 2" xfId="4817"/>
    <cellStyle name="level1a 3 3 2 5 2 2 2" xfId="4818"/>
    <cellStyle name="level1a 3 3 2 5 2 3" xfId="4819"/>
    <cellStyle name="level1a 3 3 2 5 2 3 2" xfId="4820"/>
    <cellStyle name="level1a 3 3 2 5 2 3 2 2" xfId="4821"/>
    <cellStyle name="level1a 3 3 2 5 2 4" xfId="4822"/>
    <cellStyle name="level1a 3 3 2 5 3" xfId="4823"/>
    <cellStyle name="level1a 3 3 2 5 3 2" xfId="4824"/>
    <cellStyle name="level1a 3 3 2 5 3 2 2" xfId="4825"/>
    <cellStyle name="level1a 3 3 2 5 3 3" xfId="4826"/>
    <cellStyle name="level1a 3 3 2 5 3 3 2" xfId="4827"/>
    <cellStyle name="level1a 3 3 2 5 3 3 2 2" xfId="4828"/>
    <cellStyle name="level1a 3 3 2 5 3 4" xfId="4829"/>
    <cellStyle name="level1a 3 3 2 5 3 4 2" xfId="4830"/>
    <cellStyle name="level1a 3 3 2 5 4" xfId="4831"/>
    <cellStyle name="level1a 3 3 2 5 5" xfId="4832"/>
    <cellStyle name="level1a 3 3 2 5 5 2" xfId="4833"/>
    <cellStyle name="level1a 3 3 2 5 6" xfId="4834"/>
    <cellStyle name="level1a 3 3 2 5 6 2" xfId="4835"/>
    <cellStyle name="level1a 3 3 2 5 6 2 2" xfId="4836"/>
    <cellStyle name="level1a 3 3 2 5 7" xfId="4837"/>
    <cellStyle name="level1a 3 3 2 5 7 2" xfId="4838"/>
    <cellStyle name="level1a 3 3 2 6" xfId="4839"/>
    <cellStyle name="level1a 3 3 2 6 2" xfId="4840"/>
    <cellStyle name="level1a 3 3 2 6 2 2" xfId="4841"/>
    <cellStyle name="level1a 3 3 2 6 2 2 2" xfId="4842"/>
    <cellStyle name="level1a 3 3 2 6 2 3" xfId="4843"/>
    <cellStyle name="level1a 3 3 2 6 2 3 2" xfId="4844"/>
    <cellStyle name="level1a 3 3 2 6 2 3 2 2" xfId="4845"/>
    <cellStyle name="level1a 3 3 2 6 2 4" xfId="4846"/>
    <cellStyle name="level1a 3 3 2 6 3" xfId="4847"/>
    <cellStyle name="level1a 3 3 2 6 3 2" xfId="4848"/>
    <cellStyle name="level1a 3 3 2 6 3 2 2" xfId="4849"/>
    <cellStyle name="level1a 3 3 2 6 3 3" xfId="4850"/>
    <cellStyle name="level1a 3 3 2 6 3 3 2" xfId="4851"/>
    <cellStyle name="level1a 3 3 2 6 3 3 2 2" xfId="4852"/>
    <cellStyle name="level1a 3 3 2 6 3 4" xfId="4853"/>
    <cellStyle name="level1a 3 3 2 6 3 4 2" xfId="4854"/>
    <cellStyle name="level1a 3 3 2 6 4" xfId="4855"/>
    <cellStyle name="level1a 3 3 2 6 5" xfId="4856"/>
    <cellStyle name="level1a 3 3 2 6 5 2" xfId="4857"/>
    <cellStyle name="level1a 3 3 2 6 5 2 2" xfId="4858"/>
    <cellStyle name="level1a 3 3 2 6 6" xfId="4859"/>
    <cellStyle name="level1a 3 3 2 6 6 2" xfId="4860"/>
    <cellStyle name="level1a 3 3 2 7" xfId="4861"/>
    <cellStyle name="level1a 3 3 2 7 2" xfId="4862"/>
    <cellStyle name="level1a 3 3 2 7 2 2" xfId="4863"/>
    <cellStyle name="level1a 3 3 2 7 2 2 2" xfId="4864"/>
    <cellStyle name="level1a 3 3 2 7 2 3" xfId="4865"/>
    <cellStyle name="level1a 3 3 2 7 2 3 2" xfId="4866"/>
    <cellStyle name="level1a 3 3 2 7 2 3 2 2" xfId="4867"/>
    <cellStyle name="level1a 3 3 2 7 2 4" xfId="4868"/>
    <cellStyle name="level1a 3 3 2 7 3" xfId="4869"/>
    <cellStyle name="level1a 3 3 2 7 3 2" xfId="4870"/>
    <cellStyle name="level1a 3 3 2 7 3 2 2" xfId="4871"/>
    <cellStyle name="level1a 3 3 2 7 3 3" xfId="4872"/>
    <cellStyle name="level1a 3 3 2 7 3 3 2" xfId="4873"/>
    <cellStyle name="level1a 3 3 2 7 3 3 2 2" xfId="4874"/>
    <cellStyle name="level1a 3 3 2 7 3 4" xfId="4875"/>
    <cellStyle name="level1a 3 3 2 7 3 4 2" xfId="4876"/>
    <cellStyle name="level1a 3 3 2 7 4" xfId="4877"/>
    <cellStyle name="level1a 3 3 2 7 5" xfId="4878"/>
    <cellStyle name="level1a 3 3 2 7 5 2" xfId="4879"/>
    <cellStyle name="level1a 3 3 2 7 6" xfId="4880"/>
    <cellStyle name="level1a 3 3 2 7 6 2" xfId="4881"/>
    <cellStyle name="level1a 3 3 2 7 6 2 2" xfId="4882"/>
    <cellStyle name="level1a 3 3 2 7 7" xfId="4883"/>
    <cellStyle name="level1a 3 3 2 7 7 2" xfId="4884"/>
    <cellStyle name="level1a 3 3 2 8" xfId="4885"/>
    <cellStyle name="level1a 3 3 2 8 2" xfId="4886"/>
    <cellStyle name="level1a 3 3 2 8 2 2" xfId="4887"/>
    <cellStyle name="level1a 3 3 2 8 2 2 2" xfId="4888"/>
    <cellStyle name="level1a 3 3 2 8 2 3" xfId="4889"/>
    <cellStyle name="level1a 3 3 2 8 2 3 2" xfId="4890"/>
    <cellStyle name="level1a 3 3 2 8 2 3 2 2" xfId="4891"/>
    <cellStyle name="level1a 3 3 2 8 2 4" xfId="4892"/>
    <cellStyle name="level1a 3 3 2 8 3" xfId="4893"/>
    <cellStyle name="level1a 3 3 2 8 3 2" xfId="4894"/>
    <cellStyle name="level1a 3 3 2 8 3 2 2" xfId="4895"/>
    <cellStyle name="level1a 3 3 2 8 3 3" xfId="4896"/>
    <cellStyle name="level1a 3 3 2 8 3 3 2" xfId="4897"/>
    <cellStyle name="level1a 3 3 2 8 3 3 2 2" xfId="4898"/>
    <cellStyle name="level1a 3 3 2 8 3 4" xfId="4899"/>
    <cellStyle name="level1a 3 3 2 8 4" xfId="4900"/>
    <cellStyle name="level1a 3 3 2 8 4 2" xfId="4901"/>
    <cellStyle name="level1a 3 3 2 8 5" xfId="4902"/>
    <cellStyle name="level1a 3 3 2 8 5 2" xfId="4903"/>
    <cellStyle name="level1a 3 3 2 8 5 2 2" xfId="4904"/>
    <cellStyle name="level1a 3 3 2 8 6" xfId="4905"/>
    <cellStyle name="level1a 3 3 2 8 6 2" xfId="4906"/>
    <cellStyle name="level1a 3 3 2 9" xfId="4907"/>
    <cellStyle name="level1a 3 3 2 9 2" xfId="4908"/>
    <cellStyle name="level1a 3 3 2 9 2 2" xfId="4909"/>
    <cellStyle name="level1a 3 3 2 9 3" xfId="4910"/>
    <cellStyle name="level1a 3 3 2 9 3 2" xfId="4911"/>
    <cellStyle name="level1a 3 3 2 9 3 2 2" xfId="4912"/>
    <cellStyle name="level1a 3 3 2 9 4" xfId="4913"/>
    <cellStyle name="level1a 3 3 2_STUD aligned by INSTIT" xfId="4914"/>
    <cellStyle name="level1a 3 3 3" xfId="4915"/>
    <cellStyle name="level1a 3 3 3 2" xfId="4916"/>
    <cellStyle name="level1a 3 3 3 2 2" xfId="4917"/>
    <cellStyle name="level1a 3 3 3 2 2 2" xfId="4918"/>
    <cellStyle name="level1a 3 3 3 2 2 2 2" xfId="4919"/>
    <cellStyle name="level1a 3 3 3 2 2 3" xfId="4920"/>
    <cellStyle name="level1a 3 3 3 2 2 3 2" xfId="4921"/>
    <cellStyle name="level1a 3 3 3 2 2 3 2 2" xfId="4922"/>
    <cellStyle name="level1a 3 3 3 2 2 4" xfId="4923"/>
    <cellStyle name="level1a 3 3 3 2 3" xfId="4924"/>
    <cellStyle name="level1a 3 3 3 2 3 2" xfId="4925"/>
    <cellStyle name="level1a 3 3 3 2 3 2 2" xfId="4926"/>
    <cellStyle name="level1a 3 3 3 2 3 3" xfId="4927"/>
    <cellStyle name="level1a 3 3 3 2 3 3 2" xfId="4928"/>
    <cellStyle name="level1a 3 3 3 2 3 3 2 2" xfId="4929"/>
    <cellStyle name="level1a 3 3 3 2 3 4" xfId="4930"/>
    <cellStyle name="level1a 3 3 3 2 3 4 2" xfId="4931"/>
    <cellStyle name="level1a 3 3 3 2 4" xfId="4932"/>
    <cellStyle name="level1a 3 3 3 2 5" xfId="4933"/>
    <cellStyle name="level1a 3 3 3 2 5 2" xfId="4934"/>
    <cellStyle name="level1a 3 3 3 2 6" xfId="4935"/>
    <cellStyle name="level1a 3 3 3 2 6 2" xfId="4936"/>
    <cellStyle name="level1a 3 3 3 3" xfId="4937"/>
    <cellStyle name="level1a 3 3 3 3 2" xfId="4938"/>
    <cellStyle name="level1a 3 3 3 3 2 2" xfId="4939"/>
    <cellStyle name="level1a 3 3 3 3 2 2 2" xfId="4940"/>
    <cellStyle name="level1a 3 3 3 3 2 3" xfId="4941"/>
    <cellStyle name="level1a 3 3 3 3 2 3 2" xfId="4942"/>
    <cellStyle name="level1a 3 3 3 3 2 3 2 2" xfId="4943"/>
    <cellStyle name="level1a 3 3 3 3 2 4" xfId="4944"/>
    <cellStyle name="level1a 3 3 3 3 3" xfId="4945"/>
    <cellStyle name="level1a 3 3 3 3 3 2" xfId="4946"/>
    <cellStyle name="level1a 3 3 3 3 3 2 2" xfId="4947"/>
    <cellStyle name="level1a 3 3 3 3 3 3" xfId="4948"/>
    <cellStyle name="level1a 3 3 3 3 3 3 2" xfId="4949"/>
    <cellStyle name="level1a 3 3 3 3 3 3 2 2" xfId="4950"/>
    <cellStyle name="level1a 3 3 3 3 3 4" xfId="4951"/>
    <cellStyle name="level1a 3 3 3 3 3 4 2" xfId="4952"/>
    <cellStyle name="level1a 3 3 3 3 4" xfId="4953"/>
    <cellStyle name="level1a 3 3 3 3 5" xfId="4954"/>
    <cellStyle name="level1a 3 3 3 3 5 2" xfId="4955"/>
    <cellStyle name="level1a 3 3 3 3 5 2 2" xfId="4956"/>
    <cellStyle name="level1a 3 3 3 3 6" xfId="4957"/>
    <cellStyle name="level1a 3 3 3 3 6 2" xfId="4958"/>
    <cellStyle name="level1a 3 3 3 4" xfId="4959"/>
    <cellStyle name="level1a 3 3 3 4 2" xfId="4960"/>
    <cellStyle name="level1a 3 3 3 4 2 2" xfId="4961"/>
    <cellStyle name="level1a 3 3 3 4 2 2 2" xfId="4962"/>
    <cellStyle name="level1a 3 3 3 4 2 3" xfId="4963"/>
    <cellStyle name="level1a 3 3 3 4 2 3 2" xfId="4964"/>
    <cellStyle name="level1a 3 3 3 4 2 3 2 2" xfId="4965"/>
    <cellStyle name="level1a 3 3 3 4 2 4" xfId="4966"/>
    <cellStyle name="level1a 3 3 3 4 3" xfId="4967"/>
    <cellStyle name="level1a 3 3 3 4 3 2" xfId="4968"/>
    <cellStyle name="level1a 3 3 3 4 3 2 2" xfId="4969"/>
    <cellStyle name="level1a 3 3 3 4 3 3" xfId="4970"/>
    <cellStyle name="level1a 3 3 3 4 3 3 2" xfId="4971"/>
    <cellStyle name="level1a 3 3 3 4 3 3 2 2" xfId="4972"/>
    <cellStyle name="level1a 3 3 3 4 3 4" xfId="4973"/>
    <cellStyle name="level1a 3 3 3 4 3 4 2" xfId="4974"/>
    <cellStyle name="level1a 3 3 3 4 4" xfId="4975"/>
    <cellStyle name="level1a 3 3 3 4 5" xfId="4976"/>
    <cellStyle name="level1a 3 3 3 4 5 2" xfId="4977"/>
    <cellStyle name="level1a 3 3 3 4 6" xfId="4978"/>
    <cellStyle name="level1a 3 3 3 4 6 2" xfId="4979"/>
    <cellStyle name="level1a 3 3 3 4 6 2 2" xfId="4980"/>
    <cellStyle name="level1a 3 3 3 4 7" xfId="4981"/>
    <cellStyle name="level1a 3 3 3 4 7 2" xfId="4982"/>
    <cellStyle name="level1a 3 3 3 5" xfId="4983"/>
    <cellStyle name="level1a 3 3 3 5 2" xfId="4984"/>
    <cellStyle name="level1a 3 3 3 5 2 2" xfId="4985"/>
    <cellStyle name="level1a 3 3 3 5 2 2 2" xfId="4986"/>
    <cellStyle name="level1a 3 3 3 5 2 3" xfId="4987"/>
    <cellStyle name="level1a 3 3 3 5 2 3 2" xfId="4988"/>
    <cellStyle name="level1a 3 3 3 5 2 3 2 2" xfId="4989"/>
    <cellStyle name="level1a 3 3 3 5 2 4" xfId="4990"/>
    <cellStyle name="level1a 3 3 3 5 3" xfId="4991"/>
    <cellStyle name="level1a 3 3 3 5 3 2" xfId="4992"/>
    <cellStyle name="level1a 3 3 3 5 3 2 2" xfId="4993"/>
    <cellStyle name="level1a 3 3 3 5 3 3" xfId="4994"/>
    <cellStyle name="level1a 3 3 3 5 3 3 2" xfId="4995"/>
    <cellStyle name="level1a 3 3 3 5 3 3 2 2" xfId="4996"/>
    <cellStyle name="level1a 3 3 3 5 3 4" xfId="4997"/>
    <cellStyle name="level1a 3 3 3 5 4" xfId="4998"/>
    <cellStyle name="level1a 3 3 3 5 4 2" xfId="4999"/>
    <cellStyle name="level1a 3 3 3 5 5" xfId="5000"/>
    <cellStyle name="level1a 3 3 3 5 5 2" xfId="5001"/>
    <cellStyle name="level1a 3 3 3 5 5 2 2" xfId="5002"/>
    <cellStyle name="level1a 3 3 3 5 6" xfId="5003"/>
    <cellStyle name="level1a 3 3 3 5 6 2" xfId="5004"/>
    <cellStyle name="level1a 3 3 3 6" xfId="5005"/>
    <cellStyle name="level1a 3 3 3 6 2" xfId="5006"/>
    <cellStyle name="level1a 3 3 3 6 2 2" xfId="5007"/>
    <cellStyle name="level1a 3 3 3 6 2 2 2" xfId="5008"/>
    <cellStyle name="level1a 3 3 3 6 2 3" xfId="5009"/>
    <cellStyle name="level1a 3 3 3 6 2 3 2" xfId="5010"/>
    <cellStyle name="level1a 3 3 3 6 2 3 2 2" xfId="5011"/>
    <cellStyle name="level1a 3 3 3 6 2 4" xfId="5012"/>
    <cellStyle name="level1a 3 3 3 6 3" xfId="5013"/>
    <cellStyle name="level1a 3 3 3 6 3 2" xfId="5014"/>
    <cellStyle name="level1a 3 3 3 6 3 2 2" xfId="5015"/>
    <cellStyle name="level1a 3 3 3 6 3 3" xfId="5016"/>
    <cellStyle name="level1a 3 3 3 6 3 3 2" xfId="5017"/>
    <cellStyle name="level1a 3 3 3 6 3 3 2 2" xfId="5018"/>
    <cellStyle name="level1a 3 3 3 6 3 4" xfId="5019"/>
    <cellStyle name="level1a 3 3 3 6 4" xfId="5020"/>
    <cellStyle name="level1a 3 3 3 6 4 2" xfId="5021"/>
    <cellStyle name="level1a 3 3 3 6 5" xfId="5022"/>
    <cellStyle name="level1a 3 3 3 6 5 2" xfId="5023"/>
    <cellStyle name="level1a 3 3 3 6 5 2 2" xfId="5024"/>
    <cellStyle name="level1a 3 3 3 6 6" xfId="5025"/>
    <cellStyle name="level1a 3 3 3 6 6 2" xfId="5026"/>
    <cellStyle name="level1a 3 3 3 7" xfId="5027"/>
    <cellStyle name="level1a 3 3 3 7 2" xfId="5028"/>
    <cellStyle name="level1a 3 3 3 7 2 2" xfId="5029"/>
    <cellStyle name="level1a 3 3 3 7 3" xfId="5030"/>
    <cellStyle name="level1a 3 3 3 7 3 2" xfId="5031"/>
    <cellStyle name="level1a 3 3 3 7 3 2 2" xfId="5032"/>
    <cellStyle name="level1a 3 3 3 7 4" xfId="5033"/>
    <cellStyle name="level1a 3 3 3 8" xfId="5034"/>
    <cellStyle name="level1a 3 3 3 8 2" xfId="5035"/>
    <cellStyle name="level1a 3 3 3_STUD aligned by INSTIT" xfId="5036"/>
    <cellStyle name="level1a 3 3 4" xfId="5037"/>
    <cellStyle name="level1a 3 3 4 2" xfId="5038"/>
    <cellStyle name="level1a 3 3 4 2 2" xfId="5039"/>
    <cellStyle name="level1a 3 3 4 2 2 2" xfId="5040"/>
    <cellStyle name="level1a 3 3 4 2 2 2 2" xfId="5041"/>
    <cellStyle name="level1a 3 3 4 2 2 3" xfId="5042"/>
    <cellStyle name="level1a 3 3 4 2 2 3 2" xfId="5043"/>
    <cellStyle name="level1a 3 3 4 2 2 3 2 2" xfId="5044"/>
    <cellStyle name="level1a 3 3 4 2 2 4" xfId="5045"/>
    <cellStyle name="level1a 3 3 4 2 3" xfId="5046"/>
    <cellStyle name="level1a 3 3 4 2 3 2" xfId="5047"/>
    <cellStyle name="level1a 3 3 4 2 3 2 2" xfId="5048"/>
    <cellStyle name="level1a 3 3 4 2 3 3" xfId="5049"/>
    <cellStyle name="level1a 3 3 4 2 3 3 2" xfId="5050"/>
    <cellStyle name="level1a 3 3 4 2 3 3 2 2" xfId="5051"/>
    <cellStyle name="level1a 3 3 4 2 3 4" xfId="5052"/>
    <cellStyle name="level1a 3 3 4 2 3 4 2" xfId="5053"/>
    <cellStyle name="level1a 3 3 4 2 4" xfId="5054"/>
    <cellStyle name="level1a 3 3 4 2 5" xfId="5055"/>
    <cellStyle name="level1a 3 3 4 2 5 2" xfId="5056"/>
    <cellStyle name="level1a 3 3 4 2 6" xfId="5057"/>
    <cellStyle name="level1a 3 3 4 2 6 2" xfId="5058"/>
    <cellStyle name="level1a 3 3 4 2 6 2 2" xfId="5059"/>
    <cellStyle name="level1a 3 3 4 2 7" xfId="5060"/>
    <cellStyle name="level1a 3 3 4 2 7 2" xfId="5061"/>
    <cellStyle name="level1a 3 3 4 3" xfId="5062"/>
    <cellStyle name="level1a 3 3 4 3 2" xfId="5063"/>
    <cellStyle name="level1a 3 3 4 3 2 2" xfId="5064"/>
    <cellStyle name="level1a 3 3 4 3 2 2 2" xfId="5065"/>
    <cellStyle name="level1a 3 3 4 3 2 3" xfId="5066"/>
    <cellStyle name="level1a 3 3 4 3 2 3 2" xfId="5067"/>
    <cellStyle name="level1a 3 3 4 3 2 3 2 2" xfId="5068"/>
    <cellStyle name="level1a 3 3 4 3 2 4" xfId="5069"/>
    <cellStyle name="level1a 3 3 4 3 3" xfId="5070"/>
    <cellStyle name="level1a 3 3 4 3 3 2" xfId="5071"/>
    <cellStyle name="level1a 3 3 4 3 3 2 2" xfId="5072"/>
    <cellStyle name="level1a 3 3 4 3 3 3" xfId="5073"/>
    <cellStyle name="level1a 3 3 4 3 3 3 2" xfId="5074"/>
    <cellStyle name="level1a 3 3 4 3 3 3 2 2" xfId="5075"/>
    <cellStyle name="level1a 3 3 4 3 3 4" xfId="5076"/>
    <cellStyle name="level1a 3 3 4 3 3 4 2" xfId="5077"/>
    <cellStyle name="level1a 3 3 4 3 4" xfId="5078"/>
    <cellStyle name="level1a 3 3 4 3 5" xfId="5079"/>
    <cellStyle name="level1a 3 3 4 3 5 2" xfId="5080"/>
    <cellStyle name="level1a 3 3 4 4" xfId="5081"/>
    <cellStyle name="level1a 3 3 4 4 2" xfId="5082"/>
    <cellStyle name="level1a 3 3 4 4 2 2" xfId="5083"/>
    <cellStyle name="level1a 3 3 4 4 2 2 2" xfId="5084"/>
    <cellStyle name="level1a 3 3 4 4 2 3" xfId="5085"/>
    <cellStyle name="level1a 3 3 4 4 2 3 2" xfId="5086"/>
    <cellStyle name="level1a 3 3 4 4 2 3 2 2" xfId="5087"/>
    <cellStyle name="level1a 3 3 4 4 2 4" xfId="5088"/>
    <cellStyle name="level1a 3 3 4 4 3" xfId="5089"/>
    <cellStyle name="level1a 3 3 4 4 3 2" xfId="5090"/>
    <cellStyle name="level1a 3 3 4 4 3 2 2" xfId="5091"/>
    <cellStyle name="level1a 3 3 4 4 3 3" xfId="5092"/>
    <cellStyle name="level1a 3 3 4 4 3 3 2" xfId="5093"/>
    <cellStyle name="level1a 3 3 4 4 3 3 2 2" xfId="5094"/>
    <cellStyle name="level1a 3 3 4 4 3 4" xfId="5095"/>
    <cellStyle name="level1a 3 3 4 4 4" xfId="5096"/>
    <cellStyle name="level1a 3 3 4 4 4 2" xfId="5097"/>
    <cellStyle name="level1a 3 3 4 4 5" xfId="5098"/>
    <cellStyle name="level1a 3 3 4 4 5 2" xfId="5099"/>
    <cellStyle name="level1a 3 3 4 4 5 2 2" xfId="5100"/>
    <cellStyle name="level1a 3 3 4 4 6" xfId="5101"/>
    <cellStyle name="level1a 3 3 4 4 6 2" xfId="5102"/>
    <cellStyle name="level1a 3 3 4 5" xfId="5103"/>
    <cellStyle name="level1a 3 3 4 5 2" xfId="5104"/>
    <cellStyle name="level1a 3 3 4 5 2 2" xfId="5105"/>
    <cellStyle name="level1a 3 3 4 5 2 2 2" xfId="5106"/>
    <cellStyle name="level1a 3 3 4 5 2 3" xfId="5107"/>
    <cellStyle name="level1a 3 3 4 5 2 3 2" xfId="5108"/>
    <cellStyle name="level1a 3 3 4 5 2 3 2 2" xfId="5109"/>
    <cellStyle name="level1a 3 3 4 5 2 4" xfId="5110"/>
    <cellStyle name="level1a 3 3 4 5 3" xfId="5111"/>
    <cellStyle name="level1a 3 3 4 5 3 2" xfId="5112"/>
    <cellStyle name="level1a 3 3 4 5 3 2 2" xfId="5113"/>
    <cellStyle name="level1a 3 3 4 5 3 3" xfId="5114"/>
    <cellStyle name="level1a 3 3 4 5 3 3 2" xfId="5115"/>
    <cellStyle name="level1a 3 3 4 5 3 3 2 2" xfId="5116"/>
    <cellStyle name="level1a 3 3 4 5 3 4" xfId="5117"/>
    <cellStyle name="level1a 3 3 4 5 4" xfId="5118"/>
    <cellStyle name="level1a 3 3 4 5 4 2" xfId="5119"/>
    <cellStyle name="level1a 3 3 4 5 5" xfId="5120"/>
    <cellStyle name="level1a 3 3 4 5 5 2" xfId="5121"/>
    <cellStyle name="level1a 3 3 4 5 5 2 2" xfId="5122"/>
    <cellStyle name="level1a 3 3 4 5 6" xfId="5123"/>
    <cellStyle name="level1a 3 3 4 5 6 2" xfId="5124"/>
    <cellStyle name="level1a 3 3 4 6" xfId="5125"/>
    <cellStyle name="level1a 3 3 4 6 2" xfId="5126"/>
    <cellStyle name="level1a 3 3 4 6 2 2" xfId="5127"/>
    <cellStyle name="level1a 3 3 4 6 2 2 2" xfId="5128"/>
    <cellStyle name="level1a 3 3 4 6 2 3" xfId="5129"/>
    <cellStyle name="level1a 3 3 4 6 2 3 2" xfId="5130"/>
    <cellStyle name="level1a 3 3 4 6 2 3 2 2" xfId="5131"/>
    <cellStyle name="level1a 3 3 4 6 2 4" xfId="5132"/>
    <cellStyle name="level1a 3 3 4 6 3" xfId="5133"/>
    <cellStyle name="level1a 3 3 4 6 3 2" xfId="5134"/>
    <cellStyle name="level1a 3 3 4 6 3 2 2" xfId="5135"/>
    <cellStyle name="level1a 3 3 4 6 3 3" xfId="5136"/>
    <cellStyle name="level1a 3 3 4 6 3 3 2" xfId="5137"/>
    <cellStyle name="level1a 3 3 4 6 3 3 2 2" xfId="5138"/>
    <cellStyle name="level1a 3 3 4 6 3 4" xfId="5139"/>
    <cellStyle name="level1a 3 3 4 6 4" xfId="5140"/>
    <cellStyle name="level1a 3 3 4 6 4 2" xfId="5141"/>
    <cellStyle name="level1a 3 3 4 6 5" xfId="5142"/>
    <cellStyle name="level1a 3 3 4 6 5 2" xfId="5143"/>
    <cellStyle name="level1a 3 3 4 6 5 2 2" xfId="5144"/>
    <cellStyle name="level1a 3 3 4 6 6" xfId="5145"/>
    <cellStyle name="level1a 3 3 4 6 6 2" xfId="5146"/>
    <cellStyle name="level1a 3 3 4 7" xfId="5147"/>
    <cellStyle name="level1a 3 3 4 7 2" xfId="5148"/>
    <cellStyle name="level1a 3 3 4 7 2 2" xfId="5149"/>
    <cellStyle name="level1a 3 3 4 7 3" xfId="5150"/>
    <cellStyle name="level1a 3 3 4 7 3 2" xfId="5151"/>
    <cellStyle name="level1a 3 3 4 7 3 2 2" xfId="5152"/>
    <cellStyle name="level1a 3 3 4 7 4" xfId="5153"/>
    <cellStyle name="level1a 3 3 4 8" xfId="5154"/>
    <cellStyle name="level1a 3 3 4 8 2" xfId="5155"/>
    <cellStyle name="level1a 3 3 4 8 2 2" xfId="5156"/>
    <cellStyle name="level1a 3 3 4 8 3" xfId="5157"/>
    <cellStyle name="level1a 3 3 4 8 3 2" xfId="5158"/>
    <cellStyle name="level1a 3 3 4 8 3 2 2" xfId="5159"/>
    <cellStyle name="level1a 3 3 4 8 4" xfId="5160"/>
    <cellStyle name="level1a 3 3 4 9" xfId="5161"/>
    <cellStyle name="level1a 3 3 4 9 2" xfId="5162"/>
    <cellStyle name="level1a 3 3 4_STUD aligned by INSTIT" xfId="5163"/>
    <cellStyle name="level1a 3 3 5" xfId="5164"/>
    <cellStyle name="level1a 3 3 5 2" xfId="5165"/>
    <cellStyle name="level1a 3 3 5 2 2" xfId="5166"/>
    <cellStyle name="level1a 3 3 5 2 2 2" xfId="5167"/>
    <cellStyle name="level1a 3 3 5 2 3" xfId="5168"/>
    <cellStyle name="level1a 3 3 5 2 3 2" xfId="5169"/>
    <cellStyle name="level1a 3 3 5 2 3 2 2" xfId="5170"/>
    <cellStyle name="level1a 3 3 5 2 4" xfId="5171"/>
    <cellStyle name="level1a 3 3 5 3" xfId="5172"/>
    <cellStyle name="level1a 3 3 5 3 2" xfId="5173"/>
    <cellStyle name="level1a 3 3 5 3 2 2" xfId="5174"/>
    <cellStyle name="level1a 3 3 5 3 3" xfId="5175"/>
    <cellStyle name="level1a 3 3 5 3 3 2" xfId="5176"/>
    <cellStyle name="level1a 3 3 5 3 3 2 2" xfId="5177"/>
    <cellStyle name="level1a 3 3 5 3 4" xfId="5178"/>
    <cellStyle name="level1a 3 3 5 3 4 2" xfId="5179"/>
    <cellStyle name="level1a 3 3 5 4" xfId="5180"/>
    <cellStyle name="level1a 3 3 5 5" xfId="5181"/>
    <cellStyle name="level1a 3 3 5 5 2" xfId="5182"/>
    <cellStyle name="level1a 3 3 5 6" xfId="5183"/>
    <cellStyle name="level1a 3 3 5 6 2" xfId="5184"/>
    <cellStyle name="level1a 3 3 6" xfId="5185"/>
    <cellStyle name="level1a 3 3 6 2" xfId="5186"/>
    <cellStyle name="level1a 3 3 6 2 2" xfId="5187"/>
    <cellStyle name="level1a 3 3 6 2 2 2" xfId="5188"/>
    <cellStyle name="level1a 3 3 6 2 3" xfId="5189"/>
    <cellStyle name="level1a 3 3 6 2 3 2" xfId="5190"/>
    <cellStyle name="level1a 3 3 6 2 3 2 2" xfId="5191"/>
    <cellStyle name="level1a 3 3 6 2 4" xfId="5192"/>
    <cellStyle name="level1a 3 3 6 3" xfId="5193"/>
    <cellStyle name="level1a 3 3 6 3 2" xfId="5194"/>
    <cellStyle name="level1a 3 3 6 3 2 2" xfId="5195"/>
    <cellStyle name="level1a 3 3 6 3 3" xfId="5196"/>
    <cellStyle name="level1a 3 3 6 3 3 2" xfId="5197"/>
    <cellStyle name="level1a 3 3 6 3 3 2 2" xfId="5198"/>
    <cellStyle name="level1a 3 3 6 3 4" xfId="5199"/>
    <cellStyle name="level1a 3 3 6 3 4 2" xfId="5200"/>
    <cellStyle name="level1a 3 3 6 4" xfId="5201"/>
    <cellStyle name="level1a 3 3 6 5" xfId="5202"/>
    <cellStyle name="level1a 3 3 6 5 2" xfId="5203"/>
    <cellStyle name="level1a 3 3 6 6" xfId="5204"/>
    <cellStyle name="level1a 3 3 6 6 2" xfId="5205"/>
    <cellStyle name="level1a 3 3 6 6 2 2" xfId="5206"/>
    <cellStyle name="level1a 3 3 6 7" xfId="5207"/>
    <cellStyle name="level1a 3 3 6 7 2" xfId="5208"/>
    <cellStyle name="level1a 3 3 7" xfId="5209"/>
    <cellStyle name="level1a 3 3 7 2" xfId="5210"/>
    <cellStyle name="level1a 3 3 7 2 2" xfId="5211"/>
    <cellStyle name="level1a 3 3 7 2 2 2" xfId="5212"/>
    <cellStyle name="level1a 3 3 7 2 3" xfId="5213"/>
    <cellStyle name="level1a 3 3 7 2 3 2" xfId="5214"/>
    <cellStyle name="level1a 3 3 7 2 3 2 2" xfId="5215"/>
    <cellStyle name="level1a 3 3 7 2 4" xfId="5216"/>
    <cellStyle name="level1a 3 3 7 3" xfId="5217"/>
    <cellStyle name="level1a 3 3 7 3 2" xfId="5218"/>
    <cellStyle name="level1a 3 3 7 3 2 2" xfId="5219"/>
    <cellStyle name="level1a 3 3 7 3 3" xfId="5220"/>
    <cellStyle name="level1a 3 3 7 3 3 2" xfId="5221"/>
    <cellStyle name="level1a 3 3 7 3 3 2 2" xfId="5222"/>
    <cellStyle name="level1a 3 3 7 3 4" xfId="5223"/>
    <cellStyle name="level1a 3 3 7 3 4 2" xfId="5224"/>
    <cellStyle name="level1a 3 3 7 4" xfId="5225"/>
    <cellStyle name="level1a 3 3 7 5" xfId="5226"/>
    <cellStyle name="level1a 3 3 7 5 2" xfId="5227"/>
    <cellStyle name="level1a 3 3 7 5 2 2" xfId="5228"/>
    <cellStyle name="level1a 3 3 7 6" xfId="5229"/>
    <cellStyle name="level1a 3 3 7 6 2" xfId="5230"/>
    <cellStyle name="level1a 3 3 8" xfId="5231"/>
    <cellStyle name="level1a 3 3 8 2" xfId="5232"/>
    <cellStyle name="level1a 3 3 8 2 2" xfId="5233"/>
    <cellStyle name="level1a 3 3 8 2 2 2" xfId="5234"/>
    <cellStyle name="level1a 3 3 8 2 3" xfId="5235"/>
    <cellStyle name="level1a 3 3 8 2 3 2" xfId="5236"/>
    <cellStyle name="level1a 3 3 8 2 3 2 2" xfId="5237"/>
    <cellStyle name="level1a 3 3 8 2 4" xfId="5238"/>
    <cellStyle name="level1a 3 3 8 3" xfId="5239"/>
    <cellStyle name="level1a 3 3 8 3 2" xfId="5240"/>
    <cellStyle name="level1a 3 3 8 3 2 2" xfId="5241"/>
    <cellStyle name="level1a 3 3 8 3 3" xfId="5242"/>
    <cellStyle name="level1a 3 3 8 3 3 2" xfId="5243"/>
    <cellStyle name="level1a 3 3 8 3 3 2 2" xfId="5244"/>
    <cellStyle name="level1a 3 3 8 3 4" xfId="5245"/>
    <cellStyle name="level1a 3 3 8 3 4 2" xfId="5246"/>
    <cellStyle name="level1a 3 3 8 4" xfId="5247"/>
    <cellStyle name="level1a 3 3 8 5" xfId="5248"/>
    <cellStyle name="level1a 3 3 8 5 2" xfId="5249"/>
    <cellStyle name="level1a 3 3 8 6" xfId="5250"/>
    <cellStyle name="level1a 3 3 8 6 2" xfId="5251"/>
    <cellStyle name="level1a 3 3 8 6 2 2" xfId="5252"/>
    <cellStyle name="level1a 3 3 8 7" xfId="5253"/>
    <cellStyle name="level1a 3 3 8 7 2" xfId="5254"/>
    <cellStyle name="level1a 3 3 9" xfId="5255"/>
    <cellStyle name="level1a 3 3 9 2" xfId="5256"/>
    <cellStyle name="level1a 3 3 9 2 2" xfId="5257"/>
    <cellStyle name="level1a 3 3 9 2 2 2" xfId="5258"/>
    <cellStyle name="level1a 3 3 9 2 3" xfId="5259"/>
    <cellStyle name="level1a 3 3 9 2 3 2" xfId="5260"/>
    <cellStyle name="level1a 3 3 9 2 3 2 2" xfId="5261"/>
    <cellStyle name="level1a 3 3 9 2 4" xfId="5262"/>
    <cellStyle name="level1a 3 3 9 3" xfId="5263"/>
    <cellStyle name="level1a 3 3 9 3 2" xfId="5264"/>
    <cellStyle name="level1a 3 3 9 3 2 2" xfId="5265"/>
    <cellStyle name="level1a 3 3 9 3 3" xfId="5266"/>
    <cellStyle name="level1a 3 3 9 3 3 2" xfId="5267"/>
    <cellStyle name="level1a 3 3 9 3 3 2 2" xfId="5268"/>
    <cellStyle name="level1a 3 3 9 3 4" xfId="5269"/>
    <cellStyle name="level1a 3 3 9 4" xfId="5270"/>
    <cellStyle name="level1a 3 3 9 4 2" xfId="5271"/>
    <cellStyle name="level1a 3 3 9 5" xfId="5272"/>
    <cellStyle name="level1a 3 3 9 5 2" xfId="5273"/>
    <cellStyle name="level1a 3 3 9 5 2 2" xfId="5274"/>
    <cellStyle name="level1a 3 3 9 6" xfId="5275"/>
    <cellStyle name="level1a 3 3 9 6 2" xfId="5276"/>
    <cellStyle name="level1a 3 3_STUD aligned by INSTIT" xfId="5277"/>
    <cellStyle name="level1a 3 4" xfId="5278"/>
    <cellStyle name="level1a 3 4 10" xfId="5279"/>
    <cellStyle name="level1a 3 4 10 2" xfId="5280"/>
    <cellStyle name="level1a 3 4 2" xfId="5281"/>
    <cellStyle name="level1a 3 4 2 2" xfId="5282"/>
    <cellStyle name="level1a 3 4 2 2 2" xfId="5283"/>
    <cellStyle name="level1a 3 4 2 2 2 2" xfId="5284"/>
    <cellStyle name="level1a 3 4 2 2 2 2 2" xfId="5285"/>
    <cellStyle name="level1a 3 4 2 2 2 3" xfId="5286"/>
    <cellStyle name="level1a 3 4 2 2 2 3 2" xfId="5287"/>
    <cellStyle name="level1a 3 4 2 2 2 3 2 2" xfId="5288"/>
    <cellStyle name="level1a 3 4 2 2 2 4" xfId="5289"/>
    <cellStyle name="level1a 3 4 2 2 3" xfId="5290"/>
    <cellStyle name="level1a 3 4 2 2 3 2" xfId="5291"/>
    <cellStyle name="level1a 3 4 2 2 3 2 2" xfId="5292"/>
    <cellStyle name="level1a 3 4 2 2 3 3" xfId="5293"/>
    <cellStyle name="level1a 3 4 2 2 3 3 2" xfId="5294"/>
    <cellStyle name="level1a 3 4 2 2 3 3 2 2" xfId="5295"/>
    <cellStyle name="level1a 3 4 2 2 3 4" xfId="5296"/>
    <cellStyle name="level1a 3 4 2 2 3 4 2" xfId="5297"/>
    <cellStyle name="level1a 3 4 2 2 4" xfId="5298"/>
    <cellStyle name="level1a 3 4 2 2 5" xfId="5299"/>
    <cellStyle name="level1a 3 4 2 2 5 2" xfId="5300"/>
    <cellStyle name="level1a 3 4 2 2 6" xfId="5301"/>
    <cellStyle name="level1a 3 4 2 2 6 2" xfId="5302"/>
    <cellStyle name="level1a 3 4 2 3" xfId="5303"/>
    <cellStyle name="level1a 3 4 2 3 2" xfId="5304"/>
    <cellStyle name="level1a 3 4 2 3 2 2" xfId="5305"/>
    <cellStyle name="level1a 3 4 2 3 2 2 2" xfId="5306"/>
    <cellStyle name="level1a 3 4 2 3 2 3" xfId="5307"/>
    <cellStyle name="level1a 3 4 2 3 2 3 2" xfId="5308"/>
    <cellStyle name="level1a 3 4 2 3 2 3 2 2" xfId="5309"/>
    <cellStyle name="level1a 3 4 2 3 2 4" xfId="5310"/>
    <cellStyle name="level1a 3 4 2 3 3" xfId="5311"/>
    <cellStyle name="level1a 3 4 2 3 3 2" xfId="5312"/>
    <cellStyle name="level1a 3 4 2 3 3 2 2" xfId="5313"/>
    <cellStyle name="level1a 3 4 2 3 3 3" xfId="5314"/>
    <cellStyle name="level1a 3 4 2 3 3 3 2" xfId="5315"/>
    <cellStyle name="level1a 3 4 2 3 3 3 2 2" xfId="5316"/>
    <cellStyle name="level1a 3 4 2 3 3 4" xfId="5317"/>
    <cellStyle name="level1a 3 4 2 3 3 4 2" xfId="5318"/>
    <cellStyle name="level1a 3 4 2 3 4" xfId="5319"/>
    <cellStyle name="level1a 3 4 2 3 5" xfId="5320"/>
    <cellStyle name="level1a 3 4 2 3 5 2" xfId="5321"/>
    <cellStyle name="level1a 3 4 2 3 5 2 2" xfId="5322"/>
    <cellStyle name="level1a 3 4 2 3 6" xfId="5323"/>
    <cellStyle name="level1a 3 4 2 3 6 2" xfId="5324"/>
    <cellStyle name="level1a 3 4 2 4" xfId="5325"/>
    <cellStyle name="level1a 3 4 2 4 2" xfId="5326"/>
    <cellStyle name="level1a 3 4 2 4 2 2" xfId="5327"/>
    <cellStyle name="level1a 3 4 2 4 2 2 2" xfId="5328"/>
    <cellStyle name="level1a 3 4 2 4 2 3" xfId="5329"/>
    <cellStyle name="level1a 3 4 2 4 2 3 2" xfId="5330"/>
    <cellStyle name="level1a 3 4 2 4 2 3 2 2" xfId="5331"/>
    <cellStyle name="level1a 3 4 2 4 2 4" xfId="5332"/>
    <cellStyle name="level1a 3 4 2 4 3" xfId="5333"/>
    <cellStyle name="level1a 3 4 2 4 3 2" xfId="5334"/>
    <cellStyle name="level1a 3 4 2 4 3 2 2" xfId="5335"/>
    <cellStyle name="level1a 3 4 2 4 3 3" xfId="5336"/>
    <cellStyle name="level1a 3 4 2 4 3 3 2" xfId="5337"/>
    <cellStyle name="level1a 3 4 2 4 3 3 2 2" xfId="5338"/>
    <cellStyle name="level1a 3 4 2 4 3 4" xfId="5339"/>
    <cellStyle name="level1a 3 4 2 4 3 4 2" xfId="5340"/>
    <cellStyle name="level1a 3 4 2 4 4" xfId="5341"/>
    <cellStyle name="level1a 3 4 2 4 5" xfId="5342"/>
    <cellStyle name="level1a 3 4 2 4 5 2" xfId="5343"/>
    <cellStyle name="level1a 3 4 2 4 6" xfId="5344"/>
    <cellStyle name="level1a 3 4 2 4 6 2" xfId="5345"/>
    <cellStyle name="level1a 3 4 2 4 6 2 2" xfId="5346"/>
    <cellStyle name="level1a 3 4 2 4 7" xfId="5347"/>
    <cellStyle name="level1a 3 4 2 4 7 2" xfId="5348"/>
    <cellStyle name="level1a 3 4 2 5" xfId="5349"/>
    <cellStyle name="level1a 3 4 2 5 2" xfId="5350"/>
    <cellStyle name="level1a 3 4 2 5 2 2" xfId="5351"/>
    <cellStyle name="level1a 3 4 2 5 2 2 2" xfId="5352"/>
    <cellStyle name="level1a 3 4 2 5 2 3" xfId="5353"/>
    <cellStyle name="level1a 3 4 2 5 2 3 2" xfId="5354"/>
    <cellStyle name="level1a 3 4 2 5 2 3 2 2" xfId="5355"/>
    <cellStyle name="level1a 3 4 2 5 2 4" xfId="5356"/>
    <cellStyle name="level1a 3 4 2 5 3" xfId="5357"/>
    <cellStyle name="level1a 3 4 2 5 3 2" xfId="5358"/>
    <cellStyle name="level1a 3 4 2 5 3 2 2" xfId="5359"/>
    <cellStyle name="level1a 3 4 2 5 3 3" xfId="5360"/>
    <cellStyle name="level1a 3 4 2 5 3 3 2" xfId="5361"/>
    <cellStyle name="level1a 3 4 2 5 3 3 2 2" xfId="5362"/>
    <cellStyle name="level1a 3 4 2 5 3 4" xfId="5363"/>
    <cellStyle name="level1a 3 4 2 5 4" xfId="5364"/>
    <cellStyle name="level1a 3 4 2 5 4 2" xfId="5365"/>
    <cellStyle name="level1a 3 4 2 5 5" xfId="5366"/>
    <cellStyle name="level1a 3 4 2 5 5 2" xfId="5367"/>
    <cellStyle name="level1a 3 4 2 5 5 2 2" xfId="5368"/>
    <cellStyle name="level1a 3 4 2 5 6" xfId="5369"/>
    <cellStyle name="level1a 3 4 2 5 6 2" xfId="5370"/>
    <cellStyle name="level1a 3 4 2 6" xfId="5371"/>
    <cellStyle name="level1a 3 4 2 6 2" xfId="5372"/>
    <cellStyle name="level1a 3 4 2 6 2 2" xfId="5373"/>
    <cellStyle name="level1a 3 4 2 6 2 2 2" xfId="5374"/>
    <cellStyle name="level1a 3 4 2 6 2 3" xfId="5375"/>
    <cellStyle name="level1a 3 4 2 6 2 3 2" xfId="5376"/>
    <cellStyle name="level1a 3 4 2 6 2 3 2 2" xfId="5377"/>
    <cellStyle name="level1a 3 4 2 6 2 4" xfId="5378"/>
    <cellStyle name="level1a 3 4 2 6 3" xfId="5379"/>
    <cellStyle name="level1a 3 4 2 6 3 2" xfId="5380"/>
    <cellStyle name="level1a 3 4 2 6 3 2 2" xfId="5381"/>
    <cellStyle name="level1a 3 4 2 6 3 3" xfId="5382"/>
    <cellStyle name="level1a 3 4 2 6 3 3 2" xfId="5383"/>
    <cellStyle name="level1a 3 4 2 6 3 3 2 2" xfId="5384"/>
    <cellStyle name="level1a 3 4 2 6 3 4" xfId="5385"/>
    <cellStyle name="level1a 3 4 2 6 4" xfId="5386"/>
    <cellStyle name="level1a 3 4 2 6 4 2" xfId="5387"/>
    <cellStyle name="level1a 3 4 2 6 5" xfId="5388"/>
    <cellStyle name="level1a 3 4 2 6 5 2" xfId="5389"/>
    <cellStyle name="level1a 3 4 2 6 5 2 2" xfId="5390"/>
    <cellStyle name="level1a 3 4 2 6 6" xfId="5391"/>
    <cellStyle name="level1a 3 4 2 6 6 2" xfId="5392"/>
    <cellStyle name="level1a 3 4 2 7" xfId="5393"/>
    <cellStyle name="level1a 3 4 2 7 2" xfId="5394"/>
    <cellStyle name="level1a 3 4 2 7 2 2" xfId="5395"/>
    <cellStyle name="level1a 3 4 2 7 3" xfId="5396"/>
    <cellStyle name="level1a 3 4 2 7 3 2" xfId="5397"/>
    <cellStyle name="level1a 3 4 2 7 3 2 2" xfId="5398"/>
    <cellStyle name="level1a 3 4 2 7 4" xfId="5399"/>
    <cellStyle name="level1a 3 4 2 8" xfId="5400"/>
    <cellStyle name="level1a 3 4 2 8 2" xfId="5401"/>
    <cellStyle name="level1a 3 4 2_STUD aligned by INSTIT" xfId="5402"/>
    <cellStyle name="level1a 3 4 3" xfId="5403"/>
    <cellStyle name="level1a 3 4 3 2" xfId="5404"/>
    <cellStyle name="level1a 3 4 3 2 2" xfId="5405"/>
    <cellStyle name="level1a 3 4 3 2 2 2" xfId="5406"/>
    <cellStyle name="level1a 3 4 3 2 2 2 2" xfId="5407"/>
    <cellStyle name="level1a 3 4 3 2 2 3" xfId="5408"/>
    <cellStyle name="level1a 3 4 3 2 2 3 2" xfId="5409"/>
    <cellStyle name="level1a 3 4 3 2 2 3 2 2" xfId="5410"/>
    <cellStyle name="level1a 3 4 3 2 2 4" xfId="5411"/>
    <cellStyle name="level1a 3 4 3 2 3" xfId="5412"/>
    <cellStyle name="level1a 3 4 3 2 3 2" xfId="5413"/>
    <cellStyle name="level1a 3 4 3 2 3 2 2" xfId="5414"/>
    <cellStyle name="level1a 3 4 3 2 3 3" xfId="5415"/>
    <cellStyle name="level1a 3 4 3 2 3 3 2" xfId="5416"/>
    <cellStyle name="level1a 3 4 3 2 3 3 2 2" xfId="5417"/>
    <cellStyle name="level1a 3 4 3 2 3 4" xfId="5418"/>
    <cellStyle name="level1a 3 4 3 2 3 4 2" xfId="5419"/>
    <cellStyle name="level1a 3 4 3 2 4" xfId="5420"/>
    <cellStyle name="level1a 3 4 3 2 5" xfId="5421"/>
    <cellStyle name="level1a 3 4 3 2 5 2" xfId="5422"/>
    <cellStyle name="level1a 3 4 3 2 5 2 2" xfId="5423"/>
    <cellStyle name="level1a 3 4 3 2 6" xfId="5424"/>
    <cellStyle name="level1a 3 4 3 2 6 2" xfId="5425"/>
    <cellStyle name="level1a 3 4 3 3" xfId="5426"/>
    <cellStyle name="level1a 3 4 3 3 2" xfId="5427"/>
    <cellStyle name="level1a 3 4 3 3 2 2" xfId="5428"/>
    <cellStyle name="level1a 3 4 3 3 2 2 2" xfId="5429"/>
    <cellStyle name="level1a 3 4 3 3 2 3" xfId="5430"/>
    <cellStyle name="level1a 3 4 3 3 2 3 2" xfId="5431"/>
    <cellStyle name="level1a 3 4 3 3 2 3 2 2" xfId="5432"/>
    <cellStyle name="level1a 3 4 3 3 2 4" xfId="5433"/>
    <cellStyle name="level1a 3 4 3 3 3" xfId="5434"/>
    <cellStyle name="level1a 3 4 3 3 3 2" xfId="5435"/>
    <cellStyle name="level1a 3 4 3 3 3 2 2" xfId="5436"/>
    <cellStyle name="level1a 3 4 3 3 3 3" xfId="5437"/>
    <cellStyle name="level1a 3 4 3 3 3 3 2" xfId="5438"/>
    <cellStyle name="level1a 3 4 3 3 3 3 2 2" xfId="5439"/>
    <cellStyle name="level1a 3 4 3 3 3 4" xfId="5440"/>
    <cellStyle name="level1a 3 4 3 3 4" xfId="5441"/>
    <cellStyle name="level1a 3 4 3 3 4 2" xfId="5442"/>
    <cellStyle name="level1a 3 4 3 3 5" xfId="5443"/>
    <cellStyle name="level1a 3 4 3 3 5 2" xfId="5444"/>
    <cellStyle name="level1a 3 4 3 4" xfId="5445"/>
    <cellStyle name="level1a 3 4 3 4 2" xfId="5446"/>
    <cellStyle name="level1a 3 4 3 4 2 2" xfId="5447"/>
    <cellStyle name="level1a 3 4 3 4 2 2 2" xfId="5448"/>
    <cellStyle name="level1a 3 4 3 4 2 3" xfId="5449"/>
    <cellStyle name="level1a 3 4 3 4 2 3 2" xfId="5450"/>
    <cellStyle name="level1a 3 4 3 4 2 3 2 2" xfId="5451"/>
    <cellStyle name="level1a 3 4 3 4 2 4" xfId="5452"/>
    <cellStyle name="level1a 3 4 3 4 3" xfId="5453"/>
    <cellStyle name="level1a 3 4 3 4 3 2" xfId="5454"/>
    <cellStyle name="level1a 3 4 3 4 3 2 2" xfId="5455"/>
    <cellStyle name="level1a 3 4 3 4 3 3" xfId="5456"/>
    <cellStyle name="level1a 3 4 3 4 3 3 2" xfId="5457"/>
    <cellStyle name="level1a 3 4 3 4 3 3 2 2" xfId="5458"/>
    <cellStyle name="level1a 3 4 3 4 3 4" xfId="5459"/>
    <cellStyle name="level1a 3 4 3 4 4" xfId="5460"/>
    <cellStyle name="level1a 3 4 3 4 4 2" xfId="5461"/>
    <cellStyle name="level1a 3 4 3 4 5" xfId="5462"/>
    <cellStyle name="level1a 3 4 3 4 5 2" xfId="5463"/>
    <cellStyle name="level1a 3 4 3 4 5 2 2" xfId="5464"/>
    <cellStyle name="level1a 3 4 3 4 6" xfId="5465"/>
    <cellStyle name="level1a 3 4 3 4 6 2" xfId="5466"/>
    <cellStyle name="level1a 3 4 3 5" xfId="5467"/>
    <cellStyle name="level1a 3 4 3 5 2" xfId="5468"/>
    <cellStyle name="level1a 3 4 3 5 2 2" xfId="5469"/>
    <cellStyle name="level1a 3 4 3 5 2 2 2" xfId="5470"/>
    <cellStyle name="level1a 3 4 3 5 2 3" xfId="5471"/>
    <cellStyle name="level1a 3 4 3 5 2 3 2" xfId="5472"/>
    <cellStyle name="level1a 3 4 3 5 2 3 2 2" xfId="5473"/>
    <cellStyle name="level1a 3 4 3 5 2 4" xfId="5474"/>
    <cellStyle name="level1a 3 4 3 5 3" xfId="5475"/>
    <cellStyle name="level1a 3 4 3 5 3 2" xfId="5476"/>
    <cellStyle name="level1a 3 4 3 5 3 2 2" xfId="5477"/>
    <cellStyle name="level1a 3 4 3 5 3 3" xfId="5478"/>
    <cellStyle name="level1a 3 4 3 5 3 3 2" xfId="5479"/>
    <cellStyle name="level1a 3 4 3 5 3 3 2 2" xfId="5480"/>
    <cellStyle name="level1a 3 4 3 5 3 4" xfId="5481"/>
    <cellStyle name="level1a 3 4 3 5 4" xfId="5482"/>
    <cellStyle name="level1a 3 4 3 5 4 2" xfId="5483"/>
    <cellStyle name="level1a 3 4 3 5 5" xfId="5484"/>
    <cellStyle name="level1a 3 4 3 5 5 2" xfId="5485"/>
    <cellStyle name="level1a 3 4 3 5 5 2 2" xfId="5486"/>
    <cellStyle name="level1a 3 4 3 5 6" xfId="5487"/>
    <cellStyle name="level1a 3 4 3 5 6 2" xfId="5488"/>
    <cellStyle name="level1a 3 4 3 6" xfId="5489"/>
    <cellStyle name="level1a 3 4 3 6 2" xfId="5490"/>
    <cellStyle name="level1a 3 4 3 6 2 2" xfId="5491"/>
    <cellStyle name="level1a 3 4 3 6 2 2 2" xfId="5492"/>
    <cellStyle name="level1a 3 4 3 6 2 3" xfId="5493"/>
    <cellStyle name="level1a 3 4 3 6 2 3 2" xfId="5494"/>
    <cellStyle name="level1a 3 4 3 6 2 3 2 2" xfId="5495"/>
    <cellStyle name="level1a 3 4 3 6 2 4" xfId="5496"/>
    <cellStyle name="level1a 3 4 3 6 3" xfId="5497"/>
    <cellStyle name="level1a 3 4 3 6 3 2" xfId="5498"/>
    <cellStyle name="level1a 3 4 3 6 3 2 2" xfId="5499"/>
    <cellStyle name="level1a 3 4 3 6 3 3" xfId="5500"/>
    <cellStyle name="level1a 3 4 3 6 3 3 2" xfId="5501"/>
    <cellStyle name="level1a 3 4 3 6 3 3 2 2" xfId="5502"/>
    <cellStyle name="level1a 3 4 3 6 3 4" xfId="5503"/>
    <cellStyle name="level1a 3 4 3 6 4" xfId="5504"/>
    <cellStyle name="level1a 3 4 3 6 4 2" xfId="5505"/>
    <cellStyle name="level1a 3 4 3 6 5" xfId="5506"/>
    <cellStyle name="level1a 3 4 3 6 5 2" xfId="5507"/>
    <cellStyle name="level1a 3 4 3 6 5 2 2" xfId="5508"/>
    <cellStyle name="level1a 3 4 3 6 6" xfId="5509"/>
    <cellStyle name="level1a 3 4 3 6 6 2" xfId="5510"/>
    <cellStyle name="level1a 3 4 3 7" xfId="5511"/>
    <cellStyle name="level1a 3 4 3 7 2" xfId="5512"/>
    <cellStyle name="level1a 3 4 3 7 2 2" xfId="5513"/>
    <cellStyle name="level1a 3 4 3 7 3" xfId="5514"/>
    <cellStyle name="level1a 3 4 3 7 3 2" xfId="5515"/>
    <cellStyle name="level1a 3 4 3 7 3 2 2" xfId="5516"/>
    <cellStyle name="level1a 3 4 3 7 4" xfId="5517"/>
    <cellStyle name="level1a 3 4 3 8" xfId="5518"/>
    <cellStyle name="level1a 3 4 3 8 2" xfId="5519"/>
    <cellStyle name="level1a 3 4 3 8 2 2" xfId="5520"/>
    <cellStyle name="level1a 3 4 3 8 3" xfId="5521"/>
    <cellStyle name="level1a 3 4 3 8 3 2" xfId="5522"/>
    <cellStyle name="level1a 3 4 3 8 3 2 2" xfId="5523"/>
    <cellStyle name="level1a 3 4 3 8 4" xfId="5524"/>
    <cellStyle name="level1a 3 4 3 9" xfId="5525"/>
    <cellStyle name="level1a 3 4 3 9 2" xfId="5526"/>
    <cellStyle name="level1a 3 4 3_STUD aligned by INSTIT" xfId="5527"/>
    <cellStyle name="level1a 3 4 4" xfId="5528"/>
    <cellStyle name="level1a 3 4 4 2" xfId="5529"/>
    <cellStyle name="level1a 3 4 4 2 2" xfId="5530"/>
    <cellStyle name="level1a 3 4 4 2 2 2" xfId="5531"/>
    <cellStyle name="level1a 3 4 4 2 3" xfId="5532"/>
    <cellStyle name="level1a 3 4 4 2 3 2" xfId="5533"/>
    <cellStyle name="level1a 3 4 4 2 3 2 2" xfId="5534"/>
    <cellStyle name="level1a 3 4 4 2 4" xfId="5535"/>
    <cellStyle name="level1a 3 4 4 3" xfId="5536"/>
    <cellStyle name="level1a 3 4 4 3 2" xfId="5537"/>
    <cellStyle name="level1a 3 4 4 3 2 2" xfId="5538"/>
    <cellStyle name="level1a 3 4 4 3 3" xfId="5539"/>
    <cellStyle name="level1a 3 4 4 3 3 2" xfId="5540"/>
    <cellStyle name="level1a 3 4 4 3 3 2 2" xfId="5541"/>
    <cellStyle name="level1a 3 4 4 3 4" xfId="5542"/>
    <cellStyle name="level1a 3 4 4 3 4 2" xfId="5543"/>
    <cellStyle name="level1a 3 4 4 4" xfId="5544"/>
    <cellStyle name="level1a 3 4 4 5" xfId="5545"/>
    <cellStyle name="level1a 3 4 4 5 2" xfId="5546"/>
    <cellStyle name="level1a 3 4 4 6" xfId="5547"/>
    <cellStyle name="level1a 3 4 4 6 2" xfId="5548"/>
    <cellStyle name="level1a 3 4 5" xfId="5549"/>
    <cellStyle name="level1a 3 4 5 2" xfId="5550"/>
    <cellStyle name="level1a 3 4 5 2 2" xfId="5551"/>
    <cellStyle name="level1a 3 4 5 2 2 2" xfId="5552"/>
    <cellStyle name="level1a 3 4 5 2 3" xfId="5553"/>
    <cellStyle name="level1a 3 4 5 2 3 2" xfId="5554"/>
    <cellStyle name="level1a 3 4 5 2 3 2 2" xfId="5555"/>
    <cellStyle name="level1a 3 4 5 2 4" xfId="5556"/>
    <cellStyle name="level1a 3 4 5 3" xfId="5557"/>
    <cellStyle name="level1a 3 4 5 3 2" xfId="5558"/>
    <cellStyle name="level1a 3 4 5 3 2 2" xfId="5559"/>
    <cellStyle name="level1a 3 4 5 3 3" xfId="5560"/>
    <cellStyle name="level1a 3 4 5 3 3 2" xfId="5561"/>
    <cellStyle name="level1a 3 4 5 3 3 2 2" xfId="5562"/>
    <cellStyle name="level1a 3 4 5 3 4" xfId="5563"/>
    <cellStyle name="level1a 3 4 5 3 4 2" xfId="5564"/>
    <cellStyle name="level1a 3 4 5 4" xfId="5565"/>
    <cellStyle name="level1a 3 4 5 5" xfId="5566"/>
    <cellStyle name="level1a 3 4 5 5 2" xfId="5567"/>
    <cellStyle name="level1a 3 4 5 6" xfId="5568"/>
    <cellStyle name="level1a 3 4 5 6 2" xfId="5569"/>
    <cellStyle name="level1a 3 4 5 6 2 2" xfId="5570"/>
    <cellStyle name="level1a 3 4 5 7" xfId="5571"/>
    <cellStyle name="level1a 3 4 5 7 2" xfId="5572"/>
    <cellStyle name="level1a 3 4 6" xfId="5573"/>
    <cellStyle name="level1a 3 4 6 2" xfId="5574"/>
    <cellStyle name="level1a 3 4 6 2 2" xfId="5575"/>
    <cellStyle name="level1a 3 4 6 2 2 2" xfId="5576"/>
    <cellStyle name="level1a 3 4 6 2 3" xfId="5577"/>
    <cellStyle name="level1a 3 4 6 2 3 2" xfId="5578"/>
    <cellStyle name="level1a 3 4 6 2 3 2 2" xfId="5579"/>
    <cellStyle name="level1a 3 4 6 2 4" xfId="5580"/>
    <cellStyle name="level1a 3 4 6 3" xfId="5581"/>
    <cellStyle name="level1a 3 4 6 3 2" xfId="5582"/>
    <cellStyle name="level1a 3 4 6 3 2 2" xfId="5583"/>
    <cellStyle name="level1a 3 4 6 3 3" xfId="5584"/>
    <cellStyle name="level1a 3 4 6 3 3 2" xfId="5585"/>
    <cellStyle name="level1a 3 4 6 3 3 2 2" xfId="5586"/>
    <cellStyle name="level1a 3 4 6 3 4" xfId="5587"/>
    <cellStyle name="level1a 3 4 6 3 4 2" xfId="5588"/>
    <cellStyle name="level1a 3 4 6 4" xfId="5589"/>
    <cellStyle name="level1a 3 4 6 5" xfId="5590"/>
    <cellStyle name="level1a 3 4 6 5 2" xfId="5591"/>
    <cellStyle name="level1a 3 4 6 5 2 2" xfId="5592"/>
    <cellStyle name="level1a 3 4 6 6" xfId="5593"/>
    <cellStyle name="level1a 3 4 6 6 2" xfId="5594"/>
    <cellStyle name="level1a 3 4 7" xfId="5595"/>
    <cellStyle name="level1a 3 4 7 2" xfId="5596"/>
    <cellStyle name="level1a 3 4 7 2 2" xfId="5597"/>
    <cellStyle name="level1a 3 4 7 2 2 2" xfId="5598"/>
    <cellStyle name="level1a 3 4 7 2 3" xfId="5599"/>
    <cellStyle name="level1a 3 4 7 2 3 2" xfId="5600"/>
    <cellStyle name="level1a 3 4 7 2 3 2 2" xfId="5601"/>
    <cellStyle name="level1a 3 4 7 2 4" xfId="5602"/>
    <cellStyle name="level1a 3 4 7 3" xfId="5603"/>
    <cellStyle name="level1a 3 4 7 3 2" xfId="5604"/>
    <cellStyle name="level1a 3 4 7 3 2 2" xfId="5605"/>
    <cellStyle name="level1a 3 4 7 3 3" xfId="5606"/>
    <cellStyle name="level1a 3 4 7 3 3 2" xfId="5607"/>
    <cellStyle name="level1a 3 4 7 3 3 2 2" xfId="5608"/>
    <cellStyle name="level1a 3 4 7 3 4" xfId="5609"/>
    <cellStyle name="level1a 3 4 7 3 4 2" xfId="5610"/>
    <cellStyle name="level1a 3 4 7 4" xfId="5611"/>
    <cellStyle name="level1a 3 4 7 5" xfId="5612"/>
    <cellStyle name="level1a 3 4 7 5 2" xfId="5613"/>
    <cellStyle name="level1a 3 4 7 6" xfId="5614"/>
    <cellStyle name="level1a 3 4 7 6 2" xfId="5615"/>
    <cellStyle name="level1a 3 4 7 6 2 2" xfId="5616"/>
    <cellStyle name="level1a 3 4 7 7" xfId="5617"/>
    <cellStyle name="level1a 3 4 7 7 2" xfId="5618"/>
    <cellStyle name="level1a 3 4 8" xfId="5619"/>
    <cellStyle name="level1a 3 4 8 2" xfId="5620"/>
    <cellStyle name="level1a 3 4 8 2 2" xfId="5621"/>
    <cellStyle name="level1a 3 4 8 2 2 2" xfId="5622"/>
    <cellStyle name="level1a 3 4 8 2 3" xfId="5623"/>
    <cellStyle name="level1a 3 4 8 2 3 2" xfId="5624"/>
    <cellStyle name="level1a 3 4 8 2 3 2 2" xfId="5625"/>
    <cellStyle name="level1a 3 4 8 2 4" xfId="5626"/>
    <cellStyle name="level1a 3 4 8 3" xfId="5627"/>
    <cellStyle name="level1a 3 4 8 3 2" xfId="5628"/>
    <cellStyle name="level1a 3 4 8 3 2 2" xfId="5629"/>
    <cellStyle name="level1a 3 4 8 3 3" xfId="5630"/>
    <cellStyle name="level1a 3 4 8 3 3 2" xfId="5631"/>
    <cellStyle name="level1a 3 4 8 3 3 2 2" xfId="5632"/>
    <cellStyle name="level1a 3 4 8 3 4" xfId="5633"/>
    <cellStyle name="level1a 3 4 8 4" xfId="5634"/>
    <cellStyle name="level1a 3 4 8 4 2" xfId="5635"/>
    <cellStyle name="level1a 3 4 8 5" xfId="5636"/>
    <cellStyle name="level1a 3 4 8 5 2" xfId="5637"/>
    <cellStyle name="level1a 3 4 8 5 2 2" xfId="5638"/>
    <cellStyle name="level1a 3 4 8 6" xfId="5639"/>
    <cellStyle name="level1a 3 4 8 6 2" xfId="5640"/>
    <cellStyle name="level1a 3 4 9" xfId="5641"/>
    <cellStyle name="level1a 3 4 9 2" xfId="5642"/>
    <cellStyle name="level1a 3 4 9 2 2" xfId="5643"/>
    <cellStyle name="level1a 3 4 9 3" xfId="5644"/>
    <cellStyle name="level1a 3 4 9 3 2" xfId="5645"/>
    <cellStyle name="level1a 3 4 9 3 2 2" xfId="5646"/>
    <cellStyle name="level1a 3 4 9 4" xfId="5647"/>
    <cellStyle name="level1a 3 4_STUD aligned by INSTIT" xfId="5648"/>
    <cellStyle name="level1a 3 5" xfId="5649"/>
    <cellStyle name="level1a 3 5 2" xfId="5650"/>
    <cellStyle name="level1a 3 5 2 2" xfId="5651"/>
    <cellStyle name="level1a 3 5 2 2 2" xfId="5652"/>
    <cellStyle name="level1a 3 5 2 2 2 2" xfId="5653"/>
    <cellStyle name="level1a 3 5 2 2 3" xfId="5654"/>
    <cellStyle name="level1a 3 5 2 2 3 2" xfId="5655"/>
    <cellStyle name="level1a 3 5 2 2 3 2 2" xfId="5656"/>
    <cellStyle name="level1a 3 5 2 2 4" xfId="5657"/>
    <cellStyle name="level1a 3 5 2 3" xfId="5658"/>
    <cellStyle name="level1a 3 5 2 3 2" xfId="5659"/>
    <cellStyle name="level1a 3 5 2 3 2 2" xfId="5660"/>
    <cellStyle name="level1a 3 5 2 3 3" xfId="5661"/>
    <cellStyle name="level1a 3 5 2 3 3 2" xfId="5662"/>
    <cellStyle name="level1a 3 5 2 3 3 2 2" xfId="5663"/>
    <cellStyle name="level1a 3 5 2 3 4" xfId="5664"/>
    <cellStyle name="level1a 3 5 2 3 4 2" xfId="5665"/>
    <cellStyle name="level1a 3 5 2 4" xfId="5666"/>
    <cellStyle name="level1a 3 5 2 5" xfId="5667"/>
    <cellStyle name="level1a 3 5 2 5 2" xfId="5668"/>
    <cellStyle name="level1a 3 5 2 6" xfId="5669"/>
    <cellStyle name="level1a 3 5 2 6 2" xfId="5670"/>
    <cellStyle name="level1a 3 5 3" xfId="5671"/>
    <cellStyle name="level1a 3 5 3 2" xfId="5672"/>
    <cellStyle name="level1a 3 5 3 2 2" xfId="5673"/>
    <cellStyle name="level1a 3 5 3 2 2 2" xfId="5674"/>
    <cellStyle name="level1a 3 5 3 2 3" xfId="5675"/>
    <cellStyle name="level1a 3 5 3 2 3 2" xfId="5676"/>
    <cellStyle name="level1a 3 5 3 2 3 2 2" xfId="5677"/>
    <cellStyle name="level1a 3 5 3 2 4" xfId="5678"/>
    <cellStyle name="level1a 3 5 3 3" xfId="5679"/>
    <cellStyle name="level1a 3 5 3 3 2" xfId="5680"/>
    <cellStyle name="level1a 3 5 3 3 2 2" xfId="5681"/>
    <cellStyle name="level1a 3 5 3 3 3" xfId="5682"/>
    <cellStyle name="level1a 3 5 3 3 3 2" xfId="5683"/>
    <cellStyle name="level1a 3 5 3 3 3 2 2" xfId="5684"/>
    <cellStyle name="level1a 3 5 3 3 4" xfId="5685"/>
    <cellStyle name="level1a 3 5 3 3 4 2" xfId="5686"/>
    <cellStyle name="level1a 3 5 3 4" xfId="5687"/>
    <cellStyle name="level1a 3 5 3 5" xfId="5688"/>
    <cellStyle name="level1a 3 5 3 5 2" xfId="5689"/>
    <cellStyle name="level1a 3 5 3 5 2 2" xfId="5690"/>
    <cellStyle name="level1a 3 5 3 6" xfId="5691"/>
    <cellStyle name="level1a 3 5 3 6 2" xfId="5692"/>
    <cellStyle name="level1a 3 5 4" xfId="5693"/>
    <cellStyle name="level1a 3 5 4 2" xfId="5694"/>
    <cellStyle name="level1a 3 5 4 2 2" xfId="5695"/>
    <cellStyle name="level1a 3 5 4 2 2 2" xfId="5696"/>
    <cellStyle name="level1a 3 5 4 2 3" xfId="5697"/>
    <cellStyle name="level1a 3 5 4 2 3 2" xfId="5698"/>
    <cellStyle name="level1a 3 5 4 2 3 2 2" xfId="5699"/>
    <cellStyle name="level1a 3 5 4 2 4" xfId="5700"/>
    <cellStyle name="level1a 3 5 4 3" xfId="5701"/>
    <cellStyle name="level1a 3 5 4 3 2" xfId="5702"/>
    <cellStyle name="level1a 3 5 4 3 2 2" xfId="5703"/>
    <cellStyle name="level1a 3 5 4 3 3" xfId="5704"/>
    <cellStyle name="level1a 3 5 4 3 3 2" xfId="5705"/>
    <cellStyle name="level1a 3 5 4 3 3 2 2" xfId="5706"/>
    <cellStyle name="level1a 3 5 4 3 4" xfId="5707"/>
    <cellStyle name="level1a 3 5 4 3 4 2" xfId="5708"/>
    <cellStyle name="level1a 3 5 4 4" xfId="5709"/>
    <cellStyle name="level1a 3 5 4 5" xfId="5710"/>
    <cellStyle name="level1a 3 5 4 5 2" xfId="5711"/>
    <cellStyle name="level1a 3 5 4 6" xfId="5712"/>
    <cellStyle name="level1a 3 5 4 6 2" xfId="5713"/>
    <cellStyle name="level1a 3 5 4 6 2 2" xfId="5714"/>
    <cellStyle name="level1a 3 5 4 7" xfId="5715"/>
    <cellStyle name="level1a 3 5 4 7 2" xfId="5716"/>
    <cellStyle name="level1a 3 5 5" xfId="5717"/>
    <cellStyle name="level1a 3 5 5 2" xfId="5718"/>
    <cellStyle name="level1a 3 5 5 2 2" xfId="5719"/>
    <cellStyle name="level1a 3 5 5 2 2 2" xfId="5720"/>
    <cellStyle name="level1a 3 5 5 2 3" xfId="5721"/>
    <cellStyle name="level1a 3 5 5 2 3 2" xfId="5722"/>
    <cellStyle name="level1a 3 5 5 2 3 2 2" xfId="5723"/>
    <cellStyle name="level1a 3 5 5 2 4" xfId="5724"/>
    <cellStyle name="level1a 3 5 5 3" xfId="5725"/>
    <cellStyle name="level1a 3 5 5 3 2" xfId="5726"/>
    <cellStyle name="level1a 3 5 5 3 2 2" xfId="5727"/>
    <cellStyle name="level1a 3 5 5 3 3" xfId="5728"/>
    <cellStyle name="level1a 3 5 5 3 3 2" xfId="5729"/>
    <cellStyle name="level1a 3 5 5 3 3 2 2" xfId="5730"/>
    <cellStyle name="level1a 3 5 5 3 4" xfId="5731"/>
    <cellStyle name="level1a 3 5 5 4" xfId="5732"/>
    <cellStyle name="level1a 3 5 5 4 2" xfId="5733"/>
    <cellStyle name="level1a 3 5 5 5" xfId="5734"/>
    <cellStyle name="level1a 3 5 5 5 2" xfId="5735"/>
    <cellStyle name="level1a 3 5 5 5 2 2" xfId="5736"/>
    <cellStyle name="level1a 3 5 5 6" xfId="5737"/>
    <cellStyle name="level1a 3 5 5 6 2" xfId="5738"/>
    <cellStyle name="level1a 3 5 6" xfId="5739"/>
    <cellStyle name="level1a 3 5 6 2" xfId="5740"/>
    <cellStyle name="level1a 3 5 6 2 2" xfId="5741"/>
    <cellStyle name="level1a 3 5 6 2 2 2" xfId="5742"/>
    <cellStyle name="level1a 3 5 6 2 3" xfId="5743"/>
    <cellStyle name="level1a 3 5 6 2 3 2" xfId="5744"/>
    <cellStyle name="level1a 3 5 6 2 3 2 2" xfId="5745"/>
    <cellStyle name="level1a 3 5 6 2 4" xfId="5746"/>
    <cellStyle name="level1a 3 5 6 3" xfId="5747"/>
    <cellStyle name="level1a 3 5 6 3 2" xfId="5748"/>
    <cellStyle name="level1a 3 5 6 3 2 2" xfId="5749"/>
    <cellStyle name="level1a 3 5 6 3 3" xfId="5750"/>
    <cellStyle name="level1a 3 5 6 3 3 2" xfId="5751"/>
    <cellStyle name="level1a 3 5 6 3 3 2 2" xfId="5752"/>
    <cellStyle name="level1a 3 5 6 3 4" xfId="5753"/>
    <cellStyle name="level1a 3 5 6 4" xfId="5754"/>
    <cellStyle name="level1a 3 5 6 4 2" xfId="5755"/>
    <cellStyle name="level1a 3 5 6 5" xfId="5756"/>
    <cellStyle name="level1a 3 5 6 5 2" xfId="5757"/>
    <cellStyle name="level1a 3 5 6 5 2 2" xfId="5758"/>
    <cellStyle name="level1a 3 5 6 6" xfId="5759"/>
    <cellStyle name="level1a 3 5 6 6 2" xfId="5760"/>
    <cellStyle name="level1a 3 5 7" xfId="5761"/>
    <cellStyle name="level1a 3 5 7 2" xfId="5762"/>
    <cellStyle name="level1a 3 5 7 2 2" xfId="5763"/>
    <cellStyle name="level1a 3 5 7 3" xfId="5764"/>
    <cellStyle name="level1a 3 5 7 3 2" xfId="5765"/>
    <cellStyle name="level1a 3 5 7 3 2 2" xfId="5766"/>
    <cellStyle name="level1a 3 5 7 4" xfId="5767"/>
    <cellStyle name="level1a 3 5 8" xfId="5768"/>
    <cellStyle name="level1a 3 5 8 2" xfId="5769"/>
    <cellStyle name="level1a 3 5_STUD aligned by INSTIT" xfId="5770"/>
    <cellStyle name="level1a 3 6" xfId="5771"/>
    <cellStyle name="level1a 3 6 2" xfId="5772"/>
    <cellStyle name="level1a 3 6 2 2" xfId="5773"/>
    <cellStyle name="level1a 3 6 2 2 2" xfId="5774"/>
    <cellStyle name="level1a 3 6 2 2 2 2" xfId="5775"/>
    <cellStyle name="level1a 3 6 2 2 3" xfId="5776"/>
    <cellStyle name="level1a 3 6 2 2 3 2" xfId="5777"/>
    <cellStyle name="level1a 3 6 2 2 3 2 2" xfId="5778"/>
    <cellStyle name="level1a 3 6 2 2 4" xfId="5779"/>
    <cellStyle name="level1a 3 6 2 3" xfId="5780"/>
    <cellStyle name="level1a 3 6 2 3 2" xfId="5781"/>
    <cellStyle name="level1a 3 6 2 3 2 2" xfId="5782"/>
    <cellStyle name="level1a 3 6 2 3 3" xfId="5783"/>
    <cellStyle name="level1a 3 6 2 3 3 2" xfId="5784"/>
    <cellStyle name="level1a 3 6 2 3 3 2 2" xfId="5785"/>
    <cellStyle name="level1a 3 6 2 3 4" xfId="5786"/>
    <cellStyle name="level1a 3 6 2 3 4 2" xfId="5787"/>
    <cellStyle name="level1a 3 6 2 4" xfId="5788"/>
    <cellStyle name="level1a 3 6 2 5" xfId="5789"/>
    <cellStyle name="level1a 3 6 2 5 2" xfId="5790"/>
    <cellStyle name="level1a 3 6 2 6" xfId="5791"/>
    <cellStyle name="level1a 3 6 2 6 2" xfId="5792"/>
    <cellStyle name="level1a 3 6 2 6 2 2" xfId="5793"/>
    <cellStyle name="level1a 3 6 2 7" xfId="5794"/>
    <cellStyle name="level1a 3 6 2 7 2" xfId="5795"/>
    <cellStyle name="level1a 3 6 3" xfId="5796"/>
    <cellStyle name="level1a 3 6 3 2" xfId="5797"/>
    <cellStyle name="level1a 3 6 3 2 2" xfId="5798"/>
    <cellStyle name="level1a 3 6 3 2 2 2" xfId="5799"/>
    <cellStyle name="level1a 3 6 3 2 3" xfId="5800"/>
    <cellStyle name="level1a 3 6 3 2 3 2" xfId="5801"/>
    <cellStyle name="level1a 3 6 3 2 3 2 2" xfId="5802"/>
    <cellStyle name="level1a 3 6 3 2 4" xfId="5803"/>
    <cellStyle name="level1a 3 6 3 3" xfId="5804"/>
    <cellStyle name="level1a 3 6 3 3 2" xfId="5805"/>
    <cellStyle name="level1a 3 6 3 3 2 2" xfId="5806"/>
    <cellStyle name="level1a 3 6 3 3 3" xfId="5807"/>
    <cellStyle name="level1a 3 6 3 3 3 2" xfId="5808"/>
    <cellStyle name="level1a 3 6 3 3 3 2 2" xfId="5809"/>
    <cellStyle name="level1a 3 6 3 3 4" xfId="5810"/>
    <cellStyle name="level1a 3 6 3 3 4 2" xfId="5811"/>
    <cellStyle name="level1a 3 6 3 4" xfId="5812"/>
    <cellStyle name="level1a 3 6 3 5" xfId="5813"/>
    <cellStyle name="level1a 3 6 3 5 2" xfId="5814"/>
    <cellStyle name="level1a 3 6 4" xfId="5815"/>
    <cellStyle name="level1a 3 6 4 2" xfId="5816"/>
    <cellStyle name="level1a 3 6 4 2 2" xfId="5817"/>
    <cellStyle name="level1a 3 6 4 2 2 2" xfId="5818"/>
    <cellStyle name="level1a 3 6 4 2 3" xfId="5819"/>
    <cellStyle name="level1a 3 6 4 2 3 2" xfId="5820"/>
    <cellStyle name="level1a 3 6 4 2 3 2 2" xfId="5821"/>
    <cellStyle name="level1a 3 6 4 2 4" xfId="5822"/>
    <cellStyle name="level1a 3 6 4 3" xfId="5823"/>
    <cellStyle name="level1a 3 6 4 3 2" xfId="5824"/>
    <cellStyle name="level1a 3 6 4 3 2 2" xfId="5825"/>
    <cellStyle name="level1a 3 6 4 3 3" xfId="5826"/>
    <cellStyle name="level1a 3 6 4 3 3 2" xfId="5827"/>
    <cellStyle name="level1a 3 6 4 3 3 2 2" xfId="5828"/>
    <cellStyle name="level1a 3 6 4 3 4" xfId="5829"/>
    <cellStyle name="level1a 3 6 4 4" xfId="5830"/>
    <cellStyle name="level1a 3 6 4 4 2" xfId="5831"/>
    <cellStyle name="level1a 3 6 4 5" xfId="5832"/>
    <cellStyle name="level1a 3 6 4 5 2" xfId="5833"/>
    <cellStyle name="level1a 3 6 4 5 2 2" xfId="5834"/>
    <cellStyle name="level1a 3 6 4 6" xfId="5835"/>
    <cellStyle name="level1a 3 6 4 6 2" xfId="5836"/>
    <cellStyle name="level1a 3 6 5" xfId="5837"/>
    <cellStyle name="level1a 3 6 5 2" xfId="5838"/>
    <cellStyle name="level1a 3 6 5 2 2" xfId="5839"/>
    <cellStyle name="level1a 3 6 5 2 2 2" xfId="5840"/>
    <cellStyle name="level1a 3 6 5 2 3" xfId="5841"/>
    <cellStyle name="level1a 3 6 5 2 3 2" xfId="5842"/>
    <cellStyle name="level1a 3 6 5 2 3 2 2" xfId="5843"/>
    <cellStyle name="level1a 3 6 5 2 4" xfId="5844"/>
    <cellStyle name="level1a 3 6 5 3" xfId="5845"/>
    <cellStyle name="level1a 3 6 5 3 2" xfId="5846"/>
    <cellStyle name="level1a 3 6 5 3 2 2" xfId="5847"/>
    <cellStyle name="level1a 3 6 5 3 3" xfId="5848"/>
    <cellStyle name="level1a 3 6 5 3 3 2" xfId="5849"/>
    <cellStyle name="level1a 3 6 5 3 3 2 2" xfId="5850"/>
    <cellStyle name="level1a 3 6 5 3 4" xfId="5851"/>
    <cellStyle name="level1a 3 6 5 4" xfId="5852"/>
    <cellStyle name="level1a 3 6 5 4 2" xfId="5853"/>
    <cellStyle name="level1a 3 6 5 5" xfId="5854"/>
    <cellStyle name="level1a 3 6 5 5 2" xfId="5855"/>
    <cellStyle name="level1a 3 6 5 5 2 2" xfId="5856"/>
    <cellStyle name="level1a 3 6 5 6" xfId="5857"/>
    <cellStyle name="level1a 3 6 5 6 2" xfId="5858"/>
    <cellStyle name="level1a 3 6 6" xfId="5859"/>
    <cellStyle name="level1a 3 6 6 2" xfId="5860"/>
    <cellStyle name="level1a 3 6 6 2 2" xfId="5861"/>
    <cellStyle name="level1a 3 6 6 2 2 2" xfId="5862"/>
    <cellStyle name="level1a 3 6 6 2 3" xfId="5863"/>
    <cellStyle name="level1a 3 6 6 2 3 2" xfId="5864"/>
    <cellStyle name="level1a 3 6 6 2 3 2 2" xfId="5865"/>
    <cellStyle name="level1a 3 6 6 2 4" xfId="5866"/>
    <cellStyle name="level1a 3 6 6 3" xfId="5867"/>
    <cellStyle name="level1a 3 6 6 3 2" xfId="5868"/>
    <cellStyle name="level1a 3 6 6 3 2 2" xfId="5869"/>
    <cellStyle name="level1a 3 6 6 3 3" xfId="5870"/>
    <cellStyle name="level1a 3 6 6 3 3 2" xfId="5871"/>
    <cellStyle name="level1a 3 6 6 3 3 2 2" xfId="5872"/>
    <cellStyle name="level1a 3 6 6 3 4" xfId="5873"/>
    <cellStyle name="level1a 3 6 6 4" xfId="5874"/>
    <cellStyle name="level1a 3 6 6 4 2" xfId="5875"/>
    <cellStyle name="level1a 3 6 6 5" xfId="5876"/>
    <cellStyle name="level1a 3 6 6 5 2" xfId="5877"/>
    <cellStyle name="level1a 3 6 6 5 2 2" xfId="5878"/>
    <cellStyle name="level1a 3 6 6 6" xfId="5879"/>
    <cellStyle name="level1a 3 6 6 6 2" xfId="5880"/>
    <cellStyle name="level1a 3 6 7" xfId="5881"/>
    <cellStyle name="level1a 3 6 7 2" xfId="5882"/>
    <cellStyle name="level1a 3 6 7 2 2" xfId="5883"/>
    <cellStyle name="level1a 3 6 7 3" xfId="5884"/>
    <cellStyle name="level1a 3 6 7 3 2" xfId="5885"/>
    <cellStyle name="level1a 3 6 7 3 2 2" xfId="5886"/>
    <cellStyle name="level1a 3 6 7 4" xfId="5887"/>
    <cellStyle name="level1a 3 6 8" xfId="5888"/>
    <cellStyle name="level1a 3 6 8 2" xfId="5889"/>
    <cellStyle name="level1a 3 6 8 2 2" xfId="5890"/>
    <cellStyle name="level1a 3 6 8 3" xfId="5891"/>
    <cellStyle name="level1a 3 6 8 3 2" xfId="5892"/>
    <cellStyle name="level1a 3 6 8 3 2 2" xfId="5893"/>
    <cellStyle name="level1a 3 6 8 4" xfId="5894"/>
    <cellStyle name="level1a 3 6 9" xfId="5895"/>
    <cellStyle name="level1a 3 6 9 2" xfId="5896"/>
    <cellStyle name="level1a 3 6_STUD aligned by INSTIT" xfId="5897"/>
    <cellStyle name="level1a 3 7" xfId="5898"/>
    <cellStyle name="level1a 3 7 2" xfId="5899"/>
    <cellStyle name="level1a 3 7 2 2" xfId="5900"/>
    <cellStyle name="level1a 3 7 2 2 2" xfId="5901"/>
    <cellStyle name="level1a 3 7 2 3" xfId="5902"/>
    <cellStyle name="level1a 3 7 2 3 2" xfId="5903"/>
    <cellStyle name="level1a 3 7 2 3 2 2" xfId="5904"/>
    <cellStyle name="level1a 3 7 2 4" xfId="5905"/>
    <cellStyle name="level1a 3 7 3" xfId="5906"/>
    <cellStyle name="level1a 3 7 3 2" xfId="5907"/>
    <cellStyle name="level1a 3 7 3 2 2" xfId="5908"/>
    <cellStyle name="level1a 3 7 3 3" xfId="5909"/>
    <cellStyle name="level1a 3 7 3 3 2" xfId="5910"/>
    <cellStyle name="level1a 3 7 3 3 2 2" xfId="5911"/>
    <cellStyle name="level1a 3 7 3 4" xfId="5912"/>
    <cellStyle name="level1a 3 7 3 4 2" xfId="5913"/>
    <cellStyle name="level1a 3 7 4" xfId="5914"/>
    <cellStyle name="level1a 3 7 5" xfId="5915"/>
    <cellStyle name="level1a 3 7 5 2" xfId="5916"/>
    <cellStyle name="level1a 3 7 6" xfId="5917"/>
    <cellStyle name="level1a 3 7 6 2" xfId="5918"/>
    <cellStyle name="level1a 3 8" xfId="5919"/>
    <cellStyle name="level1a 3 8 2" xfId="5920"/>
    <cellStyle name="level1a 3 8 2 2" xfId="5921"/>
    <cellStyle name="level1a 3 8 2 2 2" xfId="5922"/>
    <cellStyle name="level1a 3 8 2 3" xfId="5923"/>
    <cellStyle name="level1a 3 8 2 3 2" xfId="5924"/>
    <cellStyle name="level1a 3 8 2 3 2 2" xfId="5925"/>
    <cellStyle name="level1a 3 8 2 4" xfId="5926"/>
    <cellStyle name="level1a 3 8 3" xfId="5927"/>
    <cellStyle name="level1a 3 8 3 2" xfId="5928"/>
    <cellStyle name="level1a 3 8 3 2 2" xfId="5929"/>
    <cellStyle name="level1a 3 8 3 3" xfId="5930"/>
    <cellStyle name="level1a 3 8 3 3 2" xfId="5931"/>
    <cellStyle name="level1a 3 8 3 3 2 2" xfId="5932"/>
    <cellStyle name="level1a 3 8 3 4" xfId="5933"/>
    <cellStyle name="level1a 3 8 3 4 2" xfId="5934"/>
    <cellStyle name="level1a 3 8 4" xfId="5935"/>
    <cellStyle name="level1a 3 8 5" xfId="5936"/>
    <cellStyle name="level1a 3 8 5 2" xfId="5937"/>
    <cellStyle name="level1a 3 8 6" xfId="5938"/>
    <cellStyle name="level1a 3 8 6 2" xfId="5939"/>
    <cellStyle name="level1a 3 8 6 2 2" xfId="5940"/>
    <cellStyle name="level1a 3 8 7" xfId="5941"/>
    <cellStyle name="level1a 3 8 7 2" xfId="5942"/>
    <cellStyle name="level1a 3 9" xfId="5943"/>
    <cellStyle name="level1a 3 9 2" xfId="5944"/>
    <cellStyle name="level1a 3 9 2 2" xfId="5945"/>
    <cellStyle name="level1a 3 9 2 2 2" xfId="5946"/>
    <cellStyle name="level1a 3 9 2 3" xfId="5947"/>
    <cellStyle name="level1a 3 9 2 3 2" xfId="5948"/>
    <cellStyle name="level1a 3 9 2 3 2 2" xfId="5949"/>
    <cellStyle name="level1a 3 9 2 4" xfId="5950"/>
    <cellStyle name="level1a 3 9 3" xfId="5951"/>
    <cellStyle name="level1a 3 9 3 2" xfId="5952"/>
    <cellStyle name="level1a 3 9 3 2 2" xfId="5953"/>
    <cellStyle name="level1a 3 9 3 3" xfId="5954"/>
    <cellStyle name="level1a 3 9 3 3 2" xfId="5955"/>
    <cellStyle name="level1a 3 9 3 3 2 2" xfId="5956"/>
    <cellStyle name="level1a 3 9 3 4" xfId="5957"/>
    <cellStyle name="level1a 3 9 3 4 2" xfId="5958"/>
    <cellStyle name="level1a 3 9 4" xfId="5959"/>
    <cellStyle name="level1a 3 9 5" xfId="5960"/>
    <cellStyle name="level1a 3 9 5 2" xfId="5961"/>
    <cellStyle name="level1a 3 9 5 2 2" xfId="5962"/>
    <cellStyle name="level1a 3 9 6" xfId="5963"/>
    <cellStyle name="level1a 3 9 6 2" xfId="5964"/>
    <cellStyle name="level1a 3_STUD aligned by INSTIT" xfId="5965"/>
    <cellStyle name="level1a 4" xfId="5966"/>
    <cellStyle name="level1a 4 10" xfId="5967"/>
    <cellStyle name="level1a 4 10 2" xfId="5968"/>
    <cellStyle name="level1a 4 2" xfId="5969"/>
    <cellStyle name="level1a 4 2 2" xfId="5970"/>
    <cellStyle name="level1a 4 2 2 2" xfId="5971"/>
    <cellStyle name="level1a 4 2 2 2 2" xfId="5972"/>
    <cellStyle name="level1a 4 2 2 2 2 2" xfId="5973"/>
    <cellStyle name="level1a 4 2 2 2 3" xfId="5974"/>
    <cellStyle name="level1a 4 2 2 2 3 2" xfId="5975"/>
    <cellStyle name="level1a 4 2 2 2 3 2 2" xfId="5976"/>
    <cellStyle name="level1a 4 2 2 2 4" xfId="5977"/>
    <cellStyle name="level1a 4 2 2 3" xfId="5978"/>
    <cellStyle name="level1a 4 2 2 3 2" xfId="5979"/>
    <cellStyle name="level1a 4 2 2 3 2 2" xfId="5980"/>
    <cellStyle name="level1a 4 2 2 3 3" xfId="5981"/>
    <cellStyle name="level1a 4 2 2 3 3 2" xfId="5982"/>
    <cellStyle name="level1a 4 2 2 3 3 2 2" xfId="5983"/>
    <cellStyle name="level1a 4 2 2 3 4" xfId="5984"/>
    <cellStyle name="level1a 4 2 2 3 4 2" xfId="5985"/>
    <cellStyle name="level1a 4 2 2 4" xfId="5986"/>
    <cellStyle name="level1a 4 2 2 5" xfId="5987"/>
    <cellStyle name="level1a 4 2 2 5 2" xfId="5988"/>
    <cellStyle name="level1a 4 2 2 6" xfId="5989"/>
    <cellStyle name="level1a 4 2 2 6 2" xfId="5990"/>
    <cellStyle name="level1a 4 2 3" xfId="5991"/>
    <cellStyle name="level1a 4 2 3 2" xfId="5992"/>
    <cellStyle name="level1a 4 2 3 2 2" xfId="5993"/>
    <cellStyle name="level1a 4 2 3 2 2 2" xfId="5994"/>
    <cellStyle name="level1a 4 2 3 2 3" xfId="5995"/>
    <cellStyle name="level1a 4 2 3 2 3 2" xfId="5996"/>
    <cellStyle name="level1a 4 2 3 2 3 2 2" xfId="5997"/>
    <cellStyle name="level1a 4 2 3 2 4" xfId="5998"/>
    <cellStyle name="level1a 4 2 3 3" xfId="5999"/>
    <cellStyle name="level1a 4 2 3 3 2" xfId="6000"/>
    <cellStyle name="level1a 4 2 3 3 2 2" xfId="6001"/>
    <cellStyle name="level1a 4 2 3 3 3" xfId="6002"/>
    <cellStyle name="level1a 4 2 3 3 3 2" xfId="6003"/>
    <cellStyle name="level1a 4 2 3 3 3 2 2" xfId="6004"/>
    <cellStyle name="level1a 4 2 3 3 4" xfId="6005"/>
    <cellStyle name="level1a 4 2 3 3 4 2" xfId="6006"/>
    <cellStyle name="level1a 4 2 3 4" xfId="6007"/>
    <cellStyle name="level1a 4 2 3 5" xfId="6008"/>
    <cellStyle name="level1a 4 2 3 5 2" xfId="6009"/>
    <cellStyle name="level1a 4 2 3 5 2 2" xfId="6010"/>
    <cellStyle name="level1a 4 2 3 6" xfId="6011"/>
    <cellStyle name="level1a 4 2 3 6 2" xfId="6012"/>
    <cellStyle name="level1a 4 2 4" xfId="6013"/>
    <cellStyle name="level1a 4 2 4 2" xfId="6014"/>
    <cellStyle name="level1a 4 2 4 2 2" xfId="6015"/>
    <cellStyle name="level1a 4 2 4 2 2 2" xfId="6016"/>
    <cellStyle name="level1a 4 2 4 2 3" xfId="6017"/>
    <cellStyle name="level1a 4 2 4 2 3 2" xfId="6018"/>
    <cellStyle name="level1a 4 2 4 2 3 2 2" xfId="6019"/>
    <cellStyle name="level1a 4 2 4 2 4" xfId="6020"/>
    <cellStyle name="level1a 4 2 4 3" xfId="6021"/>
    <cellStyle name="level1a 4 2 4 3 2" xfId="6022"/>
    <cellStyle name="level1a 4 2 4 3 2 2" xfId="6023"/>
    <cellStyle name="level1a 4 2 4 3 3" xfId="6024"/>
    <cellStyle name="level1a 4 2 4 3 3 2" xfId="6025"/>
    <cellStyle name="level1a 4 2 4 3 3 2 2" xfId="6026"/>
    <cellStyle name="level1a 4 2 4 3 4" xfId="6027"/>
    <cellStyle name="level1a 4 2 4 3 4 2" xfId="6028"/>
    <cellStyle name="level1a 4 2 4 4" xfId="6029"/>
    <cellStyle name="level1a 4 2 4 5" xfId="6030"/>
    <cellStyle name="level1a 4 2 4 5 2" xfId="6031"/>
    <cellStyle name="level1a 4 2 4 6" xfId="6032"/>
    <cellStyle name="level1a 4 2 4 6 2" xfId="6033"/>
    <cellStyle name="level1a 4 2 4 6 2 2" xfId="6034"/>
    <cellStyle name="level1a 4 2 4 7" xfId="6035"/>
    <cellStyle name="level1a 4 2 4 7 2" xfId="6036"/>
    <cellStyle name="level1a 4 2 5" xfId="6037"/>
    <cellStyle name="level1a 4 2 5 2" xfId="6038"/>
    <cellStyle name="level1a 4 2 5 2 2" xfId="6039"/>
    <cellStyle name="level1a 4 2 5 2 2 2" xfId="6040"/>
    <cellStyle name="level1a 4 2 5 2 3" xfId="6041"/>
    <cellStyle name="level1a 4 2 5 2 3 2" xfId="6042"/>
    <cellStyle name="level1a 4 2 5 2 3 2 2" xfId="6043"/>
    <cellStyle name="level1a 4 2 5 2 4" xfId="6044"/>
    <cellStyle name="level1a 4 2 5 3" xfId="6045"/>
    <cellStyle name="level1a 4 2 5 3 2" xfId="6046"/>
    <cellStyle name="level1a 4 2 5 3 2 2" xfId="6047"/>
    <cellStyle name="level1a 4 2 5 3 3" xfId="6048"/>
    <cellStyle name="level1a 4 2 5 3 3 2" xfId="6049"/>
    <cellStyle name="level1a 4 2 5 3 3 2 2" xfId="6050"/>
    <cellStyle name="level1a 4 2 5 3 4" xfId="6051"/>
    <cellStyle name="level1a 4 2 5 4" xfId="6052"/>
    <cellStyle name="level1a 4 2 5 4 2" xfId="6053"/>
    <cellStyle name="level1a 4 2 5 5" xfId="6054"/>
    <cellStyle name="level1a 4 2 5 5 2" xfId="6055"/>
    <cellStyle name="level1a 4 2 5 5 2 2" xfId="6056"/>
    <cellStyle name="level1a 4 2 5 6" xfId="6057"/>
    <cellStyle name="level1a 4 2 5 6 2" xfId="6058"/>
    <cellStyle name="level1a 4 2 6" xfId="6059"/>
    <cellStyle name="level1a 4 2 6 2" xfId="6060"/>
    <cellStyle name="level1a 4 2 6 2 2" xfId="6061"/>
    <cellStyle name="level1a 4 2 6 2 2 2" xfId="6062"/>
    <cellStyle name="level1a 4 2 6 2 3" xfId="6063"/>
    <cellStyle name="level1a 4 2 6 2 3 2" xfId="6064"/>
    <cellStyle name="level1a 4 2 6 2 3 2 2" xfId="6065"/>
    <cellStyle name="level1a 4 2 6 2 4" xfId="6066"/>
    <cellStyle name="level1a 4 2 6 3" xfId="6067"/>
    <cellStyle name="level1a 4 2 6 3 2" xfId="6068"/>
    <cellStyle name="level1a 4 2 6 3 2 2" xfId="6069"/>
    <cellStyle name="level1a 4 2 6 3 3" xfId="6070"/>
    <cellStyle name="level1a 4 2 6 3 3 2" xfId="6071"/>
    <cellStyle name="level1a 4 2 6 3 3 2 2" xfId="6072"/>
    <cellStyle name="level1a 4 2 6 3 4" xfId="6073"/>
    <cellStyle name="level1a 4 2 6 4" xfId="6074"/>
    <cellStyle name="level1a 4 2 6 4 2" xfId="6075"/>
    <cellStyle name="level1a 4 2 6 5" xfId="6076"/>
    <cellStyle name="level1a 4 2 6 5 2" xfId="6077"/>
    <cellStyle name="level1a 4 2 6 5 2 2" xfId="6078"/>
    <cellStyle name="level1a 4 2 6 6" xfId="6079"/>
    <cellStyle name="level1a 4 2 6 6 2" xfId="6080"/>
    <cellStyle name="level1a 4 2 7" xfId="6081"/>
    <cellStyle name="level1a 4 2 7 2" xfId="6082"/>
    <cellStyle name="level1a 4 2 7 2 2" xfId="6083"/>
    <cellStyle name="level1a 4 2 7 3" xfId="6084"/>
    <cellStyle name="level1a 4 2 7 3 2" xfId="6085"/>
    <cellStyle name="level1a 4 2 7 3 2 2" xfId="6086"/>
    <cellStyle name="level1a 4 2 7 4" xfId="6087"/>
    <cellStyle name="level1a 4 2 8" xfId="6088"/>
    <cellStyle name="level1a 4 2 8 2" xfId="6089"/>
    <cellStyle name="level1a 4 2_STUD aligned by INSTIT" xfId="6090"/>
    <cellStyle name="level1a 4 3" xfId="6091"/>
    <cellStyle name="level1a 4 3 2" xfId="6092"/>
    <cellStyle name="level1a 4 3 2 2" xfId="6093"/>
    <cellStyle name="level1a 4 3 2 2 2" xfId="6094"/>
    <cellStyle name="level1a 4 3 2 2 2 2" xfId="6095"/>
    <cellStyle name="level1a 4 3 2 2 3" xfId="6096"/>
    <cellStyle name="level1a 4 3 2 2 3 2" xfId="6097"/>
    <cellStyle name="level1a 4 3 2 2 3 2 2" xfId="6098"/>
    <cellStyle name="level1a 4 3 2 2 4" xfId="6099"/>
    <cellStyle name="level1a 4 3 2 3" xfId="6100"/>
    <cellStyle name="level1a 4 3 2 3 2" xfId="6101"/>
    <cellStyle name="level1a 4 3 2 3 2 2" xfId="6102"/>
    <cellStyle name="level1a 4 3 2 3 3" xfId="6103"/>
    <cellStyle name="level1a 4 3 2 3 3 2" xfId="6104"/>
    <cellStyle name="level1a 4 3 2 3 3 2 2" xfId="6105"/>
    <cellStyle name="level1a 4 3 2 3 4" xfId="6106"/>
    <cellStyle name="level1a 4 3 2 3 4 2" xfId="6107"/>
    <cellStyle name="level1a 4 3 2 4" xfId="6108"/>
    <cellStyle name="level1a 4 3 2 5" xfId="6109"/>
    <cellStyle name="level1a 4 3 2 5 2" xfId="6110"/>
    <cellStyle name="level1a 4 3 2 5 2 2" xfId="6111"/>
    <cellStyle name="level1a 4 3 2 6" xfId="6112"/>
    <cellStyle name="level1a 4 3 2 6 2" xfId="6113"/>
    <cellStyle name="level1a 4 3 3" xfId="6114"/>
    <cellStyle name="level1a 4 3 3 2" xfId="6115"/>
    <cellStyle name="level1a 4 3 3 2 2" xfId="6116"/>
    <cellStyle name="level1a 4 3 3 2 2 2" xfId="6117"/>
    <cellStyle name="level1a 4 3 3 2 3" xfId="6118"/>
    <cellStyle name="level1a 4 3 3 2 3 2" xfId="6119"/>
    <cellStyle name="level1a 4 3 3 2 3 2 2" xfId="6120"/>
    <cellStyle name="level1a 4 3 3 2 4" xfId="6121"/>
    <cellStyle name="level1a 4 3 3 3" xfId="6122"/>
    <cellStyle name="level1a 4 3 3 3 2" xfId="6123"/>
    <cellStyle name="level1a 4 3 3 3 2 2" xfId="6124"/>
    <cellStyle name="level1a 4 3 3 3 3" xfId="6125"/>
    <cellStyle name="level1a 4 3 3 3 3 2" xfId="6126"/>
    <cellStyle name="level1a 4 3 3 3 3 2 2" xfId="6127"/>
    <cellStyle name="level1a 4 3 3 3 4" xfId="6128"/>
    <cellStyle name="level1a 4 3 3 4" xfId="6129"/>
    <cellStyle name="level1a 4 3 3 4 2" xfId="6130"/>
    <cellStyle name="level1a 4 3 3 5" xfId="6131"/>
    <cellStyle name="level1a 4 3 3 5 2" xfId="6132"/>
    <cellStyle name="level1a 4 3 4" xfId="6133"/>
    <cellStyle name="level1a 4 3 4 2" xfId="6134"/>
    <cellStyle name="level1a 4 3 4 2 2" xfId="6135"/>
    <cellStyle name="level1a 4 3 4 2 2 2" xfId="6136"/>
    <cellStyle name="level1a 4 3 4 2 3" xfId="6137"/>
    <cellStyle name="level1a 4 3 4 2 3 2" xfId="6138"/>
    <cellStyle name="level1a 4 3 4 2 3 2 2" xfId="6139"/>
    <cellStyle name="level1a 4 3 4 2 4" xfId="6140"/>
    <cellStyle name="level1a 4 3 4 3" xfId="6141"/>
    <cellStyle name="level1a 4 3 4 3 2" xfId="6142"/>
    <cellStyle name="level1a 4 3 4 3 2 2" xfId="6143"/>
    <cellStyle name="level1a 4 3 4 3 3" xfId="6144"/>
    <cellStyle name="level1a 4 3 4 3 3 2" xfId="6145"/>
    <cellStyle name="level1a 4 3 4 3 3 2 2" xfId="6146"/>
    <cellStyle name="level1a 4 3 4 3 4" xfId="6147"/>
    <cellStyle name="level1a 4 3 4 4" xfId="6148"/>
    <cellStyle name="level1a 4 3 4 4 2" xfId="6149"/>
    <cellStyle name="level1a 4 3 4 5" xfId="6150"/>
    <cellStyle name="level1a 4 3 4 5 2" xfId="6151"/>
    <cellStyle name="level1a 4 3 4 5 2 2" xfId="6152"/>
    <cellStyle name="level1a 4 3 4 6" xfId="6153"/>
    <cellStyle name="level1a 4 3 4 6 2" xfId="6154"/>
    <cellStyle name="level1a 4 3 5" xfId="6155"/>
    <cellStyle name="level1a 4 3 5 2" xfId="6156"/>
    <cellStyle name="level1a 4 3 5 2 2" xfId="6157"/>
    <cellStyle name="level1a 4 3 5 2 2 2" xfId="6158"/>
    <cellStyle name="level1a 4 3 5 2 3" xfId="6159"/>
    <cellStyle name="level1a 4 3 5 2 3 2" xfId="6160"/>
    <cellStyle name="level1a 4 3 5 2 3 2 2" xfId="6161"/>
    <cellStyle name="level1a 4 3 5 2 4" xfId="6162"/>
    <cellStyle name="level1a 4 3 5 3" xfId="6163"/>
    <cellStyle name="level1a 4 3 5 3 2" xfId="6164"/>
    <cellStyle name="level1a 4 3 5 3 2 2" xfId="6165"/>
    <cellStyle name="level1a 4 3 5 3 3" xfId="6166"/>
    <cellStyle name="level1a 4 3 5 3 3 2" xfId="6167"/>
    <cellStyle name="level1a 4 3 5 3 3 2 2" xfId="6168"/>
    <cellStyle name="level1a 4 3 5 3 4" xfId="6169"/>
    <cellStyle name="level1a 4 3 5 4" xfId="6170"/>
    <cellStyle name="level1a 4 3 5 4 2" xfId="6171"/>
    <cellStyle name="level1a 4 3 5 5" xfId="6172"/>
    <cellStyle name="level1a 4 3 5 5 2" xfId="6173"/>
    <cellStyle name="level1a 4 3 5 5 2 2" xfId="6174"/>
    <cellStyle name="level1a 4 3 5 6" xfId="6175"/>
    <cellStyle name="level1a 4 3 5 6 2" xfId="6176"/>
    <cellStyle name="level1a 4 3 6" xfId="6177"/>
    <cellStyle name="level1a 4 3 6 2" xfId="6178"/>
    <cellStyle name="level1a 4 3 6 2 2" xfId="6179"/>
    <cellStyle name="level1a 4 3 6 2 2 2" xfId="6180"/>
    <cellStyle name="level1a 4 3 6 2 3" xfId="6181"/>
    <cellStyle name="level1a 4 3 6 2 3 2" xfId="6182"/>
    <cellStyle name="level1a 4 3 6 2 3 2 2" xfId="6183"/>
    <cellStyle name="level1a 4 3 6 2 4" xfId="6184"/>
    <cellStyle name="level1a 4 3 6 3" xfId="6185"/>
    <cellStyle name="level1a 4 3 6 3 2" xfId="6186"/>
    <cellStyle name="level1a 4 3 6 3 2 2" xfId="6187"/>
    <cellStyle name="level1a 4 3 6 3 3" xfId="6188"/>
    <cellStyle name="level1a 4 3 6 3 3 2" xfId="6189"/>
    <cellStyle name="level1a 4 3 6 3 3 2 2" xfId="6190"/>
    <cellStyle name="level1a 4 3 6 3 4" xfId="6191"/>
    <cellStyle name="level1a 4 3 6 4" xfId="6192"/>
    <cellStyle name="level1a 4 3 6 4 2" xfId="6193"/>
    <cellStyle name="level1a 4 3 6 5" xfId="6194"/>
    <cellStyle name="level1a 4 3 6 5 2" xfId="6195"/>
    <cellStyle name="level1a 4 3 6 5 2 2" xfId="6196"/>
    <cellStyle name="level1a 4 3 6 6" xfId="6197"/>
    <cellStyle name="level1a 4 3 6 6 2" xfId="6198"/>
    <cellStyle name="level1a 4 3 7" xfId="6199"/>
    <cellStyle name="level1a 4 3 7 2" xfId="6200"/>
    <cellStyle name="level1a 4 3 7 2 2" xfId="6201"/>
    <cellStyle name="level1a 4 3 7 3" xfId="6202"/>
    <cellStyle name="level1a 4 3 7 3 2" xfId="6203"/>
    <cellStyle name="level1a 4 3 7 3 2 2" xfId="6204"/>
    <cellStyle name="level1a 4 3 7 4" xfId="6205"/>
    <cellStyle name="level1a 4 3 8" xfId="6206"/>
    <cellStyle name="level1a 4 3 8 2" xfId="6207"/>
    <cellStyle name="level1a 4 3 8 2 2" xfId="6208"/>
    <cellStyle name="level1a 4 3 8 3" xfId="6209"/>
    <cellStyle name="level1a 4 3 8 3 2" xfId="6210"/>
    <cellStyle name="level1a 4 3 8 3 2 2" xfId="6211"/>
    <cellStyle name="level1a 4 3 8 4" xfId="6212"/>
    <cellStyle name="level1a 4 3 9" xfId="6213"/>
    <cellStyle name="level1a 4 3 9 2" xfId="6214"/>
    <cellStyle name="level1a 4 3_STUD aligned by INSTIT" xfId="6215"/>
    <cellStyle name="level1a 4 4" xfId="6216"/>
    <cellStyle name="level1a 4 4 2" xfId="6217"/>
    <cellStyle name="level1a 4 4 2 2" xfId="6218"/>
    <cellStyle name="level1a 4 4 2 2 2" xfId="6219"/>
    <cellStyle name="level1a 4 4 2 3" xfId="6220"/>
    <cellStyle name="level1a 4 4 2 3 2" xfId="6221"/>
    <cellStyle name="level1a 4 4 2 3 2 2" xfId="6222"/>
    <cellStyle name="level1a 4 4 2 4" xfId="6223"/>
    <cellStyle name="level1a 4 4 3" xfId="6224"/>
    <cellStyle name="level1a 4 4 3 2" xfId="6225"/>
    <cellStyle name="level1a 4 4 3 2 2" xfId="6226"/>
    <cellStyle name="level1a 4 4 3 3" xfId="6227"/>
    <cellStyle name="level1a 4 4 3 3 2" xfId="6228"/>
    <cellStyle name="level1a 4 4 3 3 2 2" xfId="6229"/>
    <cellStyle name="level1a 4 4 3 4" xfId="6230"/>
    <cellStyle name="level1a 4 4 3 4 2" xfId="6231"/>
    <cellStyle name="level1a 4 4 4" xfId="6232"/>
    <cellStyle name="level1a 4 4 5" xfId="6233"/>
    <cellStyle name="level1a 4 4 5 2" xfId="6234"/>
    <cellStyle name="level1a 4 4 6" xfId="6235"/>
    <cellStyle name="level1a 4 4 6 2" xfId="6236"/>
    <cellStyle name="level1a 4 5" xfId="6237"/>
    <cellStyle name="level1a 4 5 2" xfId="6238"/>
    <cellStyle name="level1a 4 5 2 2" xfId="6239"/>
    <cellStyle name="level1a 4 5 2 2 2" xfId="6240"/>
    <cellStyle name="level1a 4 5 2 3" xfId="6241"/>
    <cellStyle name="level1a 4 5 2 3 2" xfId="6242"/>
    <cellStyle name="level1a 4 5 2 3 2 2" xfId="6243"/>
    <cellStyle name="level1a 4 5 2 4" xfId="6244"/>
    <cellStyle name="level1a 4 5 3" xfId="6245"/>
    <cellStyle name="level1a 4 5 3 2" xfId="6246"/>
    <cellStyle name="level1a 4 5 3 2 2" xfId="6247"/>
    <cellStyle name="level1a 4 5 3 3" xfId="6248"/>
    <cellStyle name="level1a 4 5 3 3 2" xfId="6249"/>
    <cellStyle name="level1a 4 5 3 3 2 2" xfId="6250"/>
    <cellStyle name="level1a 4 5 3 4" xfId="6251"/>
    <cellStyle name="level1a 4 5 3 4 2" xfId="6252"/>
    <cellStyle name="level1a 4 5 4" xfId="6253"/>
    <cellStyle name="level1a 4 5 5" xfId="6254"/>
    <cellStyle name="level1a 4 5 5 2" xfId="6255"/>
    <cellStyle name="level1a 4 5 6" xfId="6256"/>
    <cellStyle name="level1a 4 5 6 2" xfId="6257"/>
    <cellStyle name="level1a 4 5 6 2 2" xfId="6258"/>
    <cellStyle name="level1a 4 5 7" xfId="6259"/>
    <cellStyle name="level1a 4 5 7 2" xfId="6260"/>
    <cellStyle name="level1a 4 6" xfId="6261"/>
    <cellStyle name="level1a 4 6 2" xfId="6262"/>
    <cellStyle name="level1a 4 6 2 2" xfId="6263"/>
    <cellStyle name="level1a 4 6 2 2 2" xfId="6264"/>
    <cellStyle name="level1a 4 6 2 3" xfId="6265"/>
    <cellStyle name="level1a 4 6 2 3 2" xfId="6266"/>
    <cellStyle name="level1a 4 6 2 3 2 2" xfId="6267"/>
    <cellStyle name="level1a 4 6 2 4" xfId="6268"/>
    <cellStyle name="level1a 4 6 3" xfId="6269"/>
    <cellStyle name="level1a 4 6 3 2" xfId="6270"/>
    <cellStyle name="level1a 4 6 3 2 2" xfId="6271"/>
    <cellStyle name="level1a 4 6 3 3" xfId="6272"/>
    <cellStyle name="level1a 4 6 3 3 2" xfId="6273"/>
    <cellStyle name="level1a 4 6 3 3 2 2" xfId="6274"/>
    <cellStyle name="level1a 4 6 3 4" xfId="6275"/>
    <cellStyle name="level1a 4 6 3 4 2" xfId="6276"/>
    <cellStyle name="level1a 4 6 4" xfId="6277"/>
    <cellStyle name="level1a 4 6 5" xfId="6278"/>
    <cellStyle name="level1a 4 6 5 2" xfId="6279"/>
    <cellStyle name="level1a 4 6 5 2 2" xfId="6280"/>
    <cellStyle name="level1a 4 6 6" xfId="6281"/>
    <cellStyle name="level1a 4 6 6 2" xfId="6282"/>
    <cellStyle name="level1a 4 7" xfId="6283"/>
    <cellStyle name="level1a 4 7 2" xfId="6284"/>
    <cellStyle name="level1a 4 7 2 2" xfId="6285"/>
    <cellStyle name="level1a 4 7 2 2 2" xfId="6286"/>
    <cellStyle name="level1a 4 7 2 3" xfId="6287"/>
    <cellStyle name="level1a 4 7 2 3 2" xfId="6288"/>
    <cellStyle name="level1a 4 7 2 3 2 2" xfId="6289"/>
    <cellStyle name="level1a 4 7 2 4" xfId="6290"/>
    <cellStyle name="level1a 4 7 3" xfId="6291"/>
    <cellStyle name="level1a 4 7 3 2" xfId="6292"/>
    <cellStyle name="level1a 4 7 3 2 2" xfId="6293"/>
    <cellStyle name="level1a 4 7 3 3" xfId="6294"/>
    <cellStyle name="level1a 4 7 3 3 2" xfId="6295"/>
    <cellStyle name="level1a 4 7 3 3 2 2" xfId="6296"/>
    <cellStyle name="level1a 4 7 3 4" xfId="6297"/>
    <cellStyle name="level1a 4 7 3 4 2" xfId="6298"/>
    <cellStyle name="level1a 4 7 4" xfId="6299"/>
    <cellStyle name="level1a 4 7 5" xfId="6300"/>
    <cellStyle name="level1a 4 7 5 2" xfId="6301"/>
    <cellStyle name="level1a 4 7 6" xfId="6302"/>
    <cellStyle name="level1a 4 7 6 2" xfId="6303"/>
    <cellStyle name="level1a 4 7 6 2 2" xfId="6304"/>
    <cellStyle name="level1a 4 7 7" xfId="6305"/>
    <cellStyle name="level1a 4 7 7 2" xfId="6306"/>
    <cellStyle name="level1a 4 8" xfId="6307"/>
    <cellStyle name="level1a 4 8 2" xfId="6308"/>
    <cellStyle name="level1a 4 8 2 2" xfId="6309"/>
    <cellStyle name="level1a 4 8 2 2 2" xfId="6310"/>
    <cellStyle name="level1a 4 8 2 3" xfId="6311"/>
    <cellStyle name="level1a 4 8 2 3 2" xfId="6312"/>
    <cellStyle name="level1a 4 8 2 3 2 2" xfId="6313"/>
    <cellStyle name="level1a 4 8 2 4" xfId="6314"/>
    <cellStyle name="level1a 4 8 3" xfId="6315"/>
    <cellStyle name="level1a 4 8 3 2" xfId="6316"/>
    <cellStyle name="level1a 4 8 3 2 2" xfId="6317"/>
    <cellStyle name="level1a 4 8 3 3" xfId="6318"/>
    <cellStyle name="level1a 4 8 3 3 2" xfId="6319"/>
    <cellStyle name="level1a 4 8 3 3 2 2" xfId="6320"/>
    <cellStyle name="level1a 4 8 3 4" xfId="6321"/>
    <cellStyle name="level1a 4 8 4" xfId="6322"/>
    <cellStyle name="level1a 4 8 4 2" xfId="6323"/>
    <cellStyle name="level1a 4 8 5" xfId="6324"/>
    <cellStyle name="level1a 4 8 5 2" xfId="6325"/>
    <cellStyle name="level1a 4 8 5 2 2" xfId="6326"/>
    <cellStyle name="level1a 4 8 6" xfId="6327"/>
    <cellStyle name="level1a 4 8 6 2" xfId="6328"/>
    <cellStyle name="level1a 4 9" xfId="6329"/>
    <cellStyle name="level1a 4 9 2" xfId="6330"/>
    <cellStyle name="level1a 4 9 2 2" xfId="6331"/>
    <cellStyle name="level1a 4 9 3" xfId="6332"/>
    <cellStyle name="level1a 4 9 3 2" xfId="6333"/>
    <cellStyle name="level1a 4 9 3 2 2" xfId="6334"/>
    <cellStyle name="level1a 4 9 4" xfId="6335"/>
    <cellStyle name="level1a 4_STUD aligned by INSTIT" xfId="6336"/>
    <cellStyle name="level1a 5" xfId="6337"/>
    <cellStyle name="level1a 5 2" xfId="6338"/>
    <cellStyle name="level1a 5 2 2" xfId="6339"/>
    <cellStyle name="level1a 5 2 2 2" xfId="6340"/>
    <cellStyle name="level1a 5 2 2 2 2" xfId="6341"/>
    <cellStyle name="level1a 5 2 2 3" xfId="6342"/>
    <cellStyle name="level1a 5 2 2 3 2" xfId="6343"/>
    <cellStyle name="level1a 5 2 2 3 2 2" xfId="6344"/>
    <cellStyle name="level1a 5 2 2 4" xfId="6345"/>
    <cellStyle name="level1a 5 2 3" xfId="6346"/>
    <cellStyle name="level1a 5 2 3 2" xfId="6347"/>
    <cellStyle name="level1a 5 2 3 2 2" xfId="6348"/>
    <cellStyle name="level1a 5 2 3 3" xfId="6349"/>
    <cellStyle name="level1a 5 2 3 3 2" xfId="6350"/>
    <cellStyle name="level1a 5 2 3 3 2 2" xfId="6351"/>
    <cellStyle name="level1a 5 2 3 4" xfId="6352"/>
    <cellStyle name="level1a 5 2 3 4 2" xfId="6353"/>
    <cellStyle name="level1a 5 2 4" xfId="6354"/>
    <cellStyle name="level1a 5 2 5" xfId="6355"/>
    <cellStyle name="level1a 5 2 5 2" xfId="6356"/>
    <cellStyle name="level1a 5 2 6" xfId="6357"/>
    <cellStyle name="level1a 5 2 6 2" xfId="6358"/>
    <cellStyle name="level1a 5 3" xfId="6359"/>
    <cellStyle name="level1a 5 3 2" xfId="6360"/>
    <cellStyle name="level1a 5 3 2 2" xfId="6361"/>
    <cellStyle name="level1a 5 3 2 2 2" xfId="6362"/>
    <cellStyle name="level1a 5 3 2 3" xfId="6363"/>
    <cellStyle name="level1a 5 3 2 3 2" xfId="6364"/>
    <cellStyle name="level1a 5 3 2 3 2 2" xfId="6365"/>
    <cellStyle name="level1a 5 3 2 4" xfId="6366"/>
    <cellStyle name="level1a 5 3 3" xfId="6367"/>
    <cellStyle name="level1a 5 3 3 2" xfId="6368"/>
    <cellStyle name="level1a 5 3 3 2 2" xfId="6369"/>
    <cellStyle name="level1a 5 3 3 3" xfId="6370"/>
    <cellStyle name="level1a 5 3 3 3 2" xfId="6371"/>
    <cellStyle name="level1a 5 3 3 3 2 2" xfId="6372"/>
    <cellStyle name="level1a 5 3 3 4" xfId="6373"/>
    <cellStyle name="level1a 5 3 3 4 2" xfId="6374"/>
    <cellStyle name="level1a 5 3 4" xfId="6375"/>
    <cellStyle name="level1a 5 3 5" xfId="6376"/>
    <cellStyle name="level1a 5 3 5 2" xfId="6377"/>
    <cellStyle name="level1a 5 3 5 2 2" xfId="6378"/>
    <cellStyle name="level1a 5 3 6" xfId="6379"/>
    <cellStyle name="level1a 5 3 6 2" xfId="6380"/>
    <cellStyle name="level1a 5 4" xfId="6381"/>
    <cellStyle name="level1a 5 4 2" xfId="6382"/>
    <cellStyle name="level1a 5 4 2 2" xfId="6383"/>
    <cellStyle name="level1a 5 4 2 2 2" xfId="6384"/>
    <cellStyle name="level1a 5 4 2 3" xfId="6385"/>
    <cellStyle name="level1a 5 4 2 3 2" xfId="6386"/>
    <cellStyle name="level1a 5 4 2 3 2 2" xfId="6387"/>
    <cellStyle name="level1a 5 4 2 4" xfId="6388"/>
    <cellStyle name="level1a 5 4 3" xfId="6389"/>
    <cellStyle name="level1a 5 4 3 2" xfId="6390"/>
    <cellStyle name="level1a 5 4 3 2 2" xfId="6391"/>
    <cellStyle name="level1a 5 4 3 3" xfId="6392"/>
    <cellStyle name="level1a 5 4 3 3 2" xfId="6393"/>
    <cellStyle name="level1a 5 4 3 3 2 2" xfId="6394"/>
    <cellStyle name="level1a 5 4 3 4" xfId="6395"/>
    <cellStyle name="level1a 5 4 3 4 2" xfId="6396"/>
    <cellStyle name="level1a 5 4 4" xfId="6397"/>
    <cellStyle name="level1a 5 4 5" xfId="6398"/>
    <cellStyle name="level1a 5 4 5 2" xfId="6399"/>
    <cellStyle name="level1a 5 4 6" xfId="6400"/>
    <cellStyle name="level1a 5 4 6 2" xfId="6401"/>
    <cellStyle name="level1a 5 4 6 2 2" xfId="6402"/>
    <cellStyle name="level1a 5 4 7" xfId="6403"/>
    <cellStyle name="level1a 5 4 7 2" xfId="6404"/>
    <cellStyle name="level1a 5 5" xfId="6405"/>
    <cellStyle name="level1a 5 5 2" xfId="6406"/>
    <cellStyle name="level1a 5 5 2 2" xfId="6407"/>
    <cellStyle name="level1a 5 5 2 2 2" xfId="6408"/>
    <cellStyle name="level1a 5 5 2 3" xfId="6409"/>
    <cellStyle name="level1a 5 5 2 3 2" xfId="6410"/>
    <cellStyle name="level1a 5 5 2 3 2 2" xfId="6411"/>
    <cellStyle name="level1a 5 5 2 4" xfId="6412"/>
    <cellStyle name="level1a 5 5 3" xfId="6413"/>
    <cellStyle name="level1a 5 5 3 2" xfId="6414"/>
    <cellStyle name="level1a 5 5 3 2 2" xfId="6415"/>
    <cellStyle name="level1a 5 5 3 3" xfId="6416"/>
    <cellStyle name="level1a 5 5 3 3 2" xfId="6417"/>
    <cellStyle name="level1a 5 5 3 3 2 2" xfId="6418"/>
    <cellStyle name="level1a 5 5 3 4" xfId="6419"/>
    <cellStyle name="level1a 5 5 4" xfId="6420"/>
    <cellStyle name="level1a 5 5 4 2" xfId="6421"/>
    <cellStyle name="level1a 5 5 5" xfId="6422"/>
    <cellStyle name="level1a 5 5 5 2" xfId="6423"/>
    <cellStyle name="level1a 5 5 5 2 2" xfId="6424"/>
    <cellStyle name="level1a 5 5 6" xfId="6425"/>
    <cellStyle name="level1a 5 5 6 2" xfId="6426"/>
    <cellStyle name="level1a 5 6" xfId="6427"/>
    <cellStyle name="level1a 5 6 2" xfId="6428"/>
    <cellStyle name="level1a 5 6 2 2" xfId="6429"/>
    <cellStyle name="level1a 5 6 2 2 2" xfId="6430"/>
    <cellStyle name="level1a 5 6 2 3" xfId="6431"/>
    <cellStyle name="level1a 5 6 2 3 2" xfId="6432"/>
    <cellStyle name="level1a 5 6 2 3 2 2" xfId="6433"/>
    <cellStyle name="level1a 5 6 2 4" xfId="6434"/>
    <cellStyle name="level1a 5 6 3" xfId="6435"/>
    <cellStyle name="level1a 5 6 3 2" xfId="6436"/>
    <cellStyle name="level1a 5 6 3 2 2" xfId="6437"/>
    <cellStyle name="level1a 5 6 3 3" xfId="6438"/>
    <cellStyle name="level1a 5 6 3 3 2" xfId="6439"/>
    <cellStyle name="level1a 5 6 3 3 2 2" xfId="6440"/>
    <cellStyle name="level1a 5 6 3 4" xfId="6441"/>
    <cellStyle name="level1a 5 6 4" xfId="6442"/>
    <cellStyle name="level1a 5 6 4 2" xfId="6443"/>
    <cellStyle name="level1a 5 6 5" xfId="6444"/>
    <cellStyle name="level1a 5 6 5 2" xfId="6445"/>
    <cellStyle name="level1a 5 6 5 2 2" xfId="6446"/>
    <cellStyle name="level1a 5 6 6" xfId="6447"/>
    <cellStyle name="level1a 5 6 6 2" xfId="6448"/>
    <cellStyle name="level1a 5 7" xfId="6449"/>
    <cellStyle name="level1a 5 7 2" xfId="6450"/>
    <cellStyle name="level1a 5 7 2 2" xfId="6451"/>
    <cellStyle name="level1a 5 7 3" xfId="6452"/>
    <cellStyle name="level1a 5 7 3 2" xfId="6453"/>
    <cellStyle name="level1a 5 7 3 2 2" xfId="6454"/>
    <cellStyle name="level1a 5 7 4" xfId="6455"/>
    <cellStyle name="level1a 5 8" xfId="6456"/>
    <cellStyle name="level1a 5 8 2" xfId="6457"/>
    <cellStyle name="level1a 5_STUD aligned by INSTIT" xfId="6458"/>
    <cellStyle name="level1a 6" xfId="6459"/>
    <cellStyle name="level1a 6 2" xfId="6460"/>
    <cellStyle name="level1a 6 2 2" xfId="6461"/>
    <cellStyle name="level1a 6 2 2 2" xfId="6462"/>
    <cellStyle name="level1a 6 2 2 2 2" xfId="6463"/>
    <cellStyle name="level1a 6 2 2 3" xfId="6464"/>
    <cellStyle name="level1a 6 2 2 3 2" xfId="6465"/>
    <cellStyle name="level1a 6 2 2 3 2 2" xfId="6466"/>
    <cellStyle name="level1a 6 2 2 4" xfId="6467"/>
    <cellStyle name="level1a 6 2 3" xfId="6468"/>
    <cellStyle name="level1a 6 2 3 2" xfId="6469"/>
    <cellStyle name="level1a 6 2 3 2 2" xfId="6470"/>
    <cellStyle name="level1a 6 2 3 3" xfId="6471"/>
    <cellStyle name="level1a 6 2 3 3 2" xfId="6472"/>
    <cellStyle name="level1a 6 2 3 3 2 2" xfId="6473"/>
    <cellStyle name="level1a 6 2 3 4" xfId="6474"/>
    <cellStyle name="level1a 6 2 3 4 2" xfId="6475"/>
    <cellStyle name="level1a 6 2 4" xfId="6476"/>
    <cellStyle name="level1a 6 2 5" xfId="6477"/>
    <cellStyle name="level1a 6 2 5 2" xfId="6478"/>
    <cellStyle name="level1a 6 2 6" xfId="6479"/>
    <cellStyle name="level1a 6 2 6 2" xfId="6480"/>
    <cellStyle name="level1a 6 2 6 2 2" xfId="6481"/>
    <cellStyle name="level1a 6 2 7" xfId="6482"/>
    <cellStyle name="level1a 6 2 7 2" xfId="6483"/>
    <cellStyle name="level1a 6 3" xfId="6484"/>
    <cellStyle name="level1a 6 3 2" xfId="6485"/>
    <cellStyle name="level1a 6 3 2 2" xfId="6486"/>
    <cellStyle name="level1a 6 3 2 2 2" xfId="6487"/>
    <cellStyle name="level1a 6 3 2 3" xfId="6488"/>
    <cellStyle name="level1a 6 3 2 3 2" xfId="6489"/>
    <cellStyle name="level1a 6 3 2 3 2 2" xfId="6490"/>
    <cellStyle name="level1a 6 3 2 4" xfId="6491"/>
    <cellStyle name="level1a 6 3 3" xfId="6492"/>
    <cellStyle name="level1a 6 3 3 2" xfId="6493"/>
    <cellStyle name="level1a 6 3 3 2 2" xfId="6494"/>
    <cellStyle name="level1a 6 3 3 3" xfId="6495"/>
    <cellStyle name="level1a 6 3 3 3 2" xfId="6496"/>
    <cellStyle name="level1a 6 3 3 3 2 2" xfId="6497"/>
    <cellStyle name="level1a 6 3 3 4" xfId="6498"/>
    <cellStyle name="level1a 6 3 3 4 2" xfId="6499"/>
    <cellStyle name="level1a 6 3 4" xfId="6500"/>
    <cellStyle name="level1a 6 3 5" xfId="6501"/>
    <cellStyle name="level1a 6 3 5 2" xfId="6502"/>
    <cellStyle name="level1a 6 4" xfId="6503"/>
    <cellStyle name="level1a 6 4 2" xfId="6504"/>
    <cellStyle name="level1a 6 4 2 2" xfId="6505"/>
    <cellStyle name="level1a 6 4 2 2 2" xfId="6506"/>
    <cellStyle name="level1a 6 4 2 3" xfId="6507"/>
    <cellStyle name="level1a 6 4 2 3 2" xfId="6508"/>
    <cellStyle name="level1a 6 4 2 3 2 2" xfId="6509"/>
    <cellStyle name="level1a 6 4 2 4" xfId="6510"/>
    <cellStyle name="level1a 6 4 3" xfId="6511"/>
    <cellStyle name="level1a 6 4 3 2" xfId="6512"/>
    <cellStyle name="level1a 6 4 3 2 2" xfId="6513"/>
    <cellStyle name="level1a 6 4 3 3" xfId="6514"/>
    <cellStyle name="level1a 6 4 3 3 2" xfId="6515"/>
    <cellStyle name="level1a 6 4 3 3 2 2" xfId="6516"/>
    <cellStyle name="level1a 6 4 3 4" xfId="6517"/>
    <cellStyle name="level1a 6 4 4" xfId="6518"/>
    <cellStyle name="level1a 6 4 4 2" xfId="6519"/>
    <cellStyle name="level1a 6 4 5" xfId="6520"/>
    <cellStyle name="level1a 6 4 5 2" xfId="6521"/>
    <cellStyle name="level1a 6 4 5 2 2" xfId="6522"/>
    <cellStyle name="level1a 6 4 6" xfId="6523"/>
    <cellStyle name="level1a 6 4 6 2" xfId="6524"/>
    <cellStyle name="level1a 6 5" xfId="6525"/>
    <cellStyle name="level1a 6 5 2" xfId="6526"/>
    <cellStyle name="level1a 6 5 2 2" xfId="6527"/>
    <cellStyle name="level1a 6 5 2 2 2" xfId="6528"/>
    <cellStyle name="level1a 6 5 2 3" xfId="6529"/>
    <cellStyle name="level1a 6 5 2 3 2" xfId="6530"/>
    <cellStyle name="level1a 6 5 2 3 2 2" xfId="6531"/>
    <cellStyle name="level1a 6 5 2 4" xfId="6532"/>
    <cellStyle name="level1a 6 5 3" xfId="6533"/>
    <cellStyle name="level1a 6 5 3 2" xfId="6534"/>
    <cellStyle name="level1a 6 5 3 2 2" xfId="6535"/>
    <cellStyle name="level1a 6 5 3 3" xfId="6536"/>
    <cellStyle name="level1a 6 5 3 3 2" xfId="6537"/>
    <cellStyle name="level1a 6 5 3 3 2 2" xfId="6538"/>
    <cellStyle name="level1a 6 5 3 4" xfId="6539"/>
    <cellStyle name="level1a 6 5 4" xfId="6540"/>
    <cellStyle name="level1a 6 5 4 2" xfId="6541"/>
    <cellStyle name="level1a 6 5 5" xfId="6542"/>
    <cellStyle name="level1a 6 5 5 2" xfId="6543"/>
    <cellStyle name="level1a 6 5 5 2 2" xfId="6544"/>
    <cellStyle name="level1a 6 5 6" xfId="6545"/>
    <cellStyle name="level1a 6 5 6 2" xfId="6546"/>
    <cellStyle name="level1a 6 6" xfId="6547"/>
    <cellStyle name="level1a 6 6 2" xfId="6548"/>
    <cellStyle name="level1a 6 6 2 2" xfId="6549"/>
    <cellStyle name="level1a 6 6 2 2 2" xfId="6550"/>
    <cellStyle name="level1a 6 6 2 3" xfId="6551"/>
    <cellStyle name="level1a 6 6 2 3 2" xfId="6552"/>
    <cellStyle name="level1a 6 6 2 3 2 2" xfId="6553"/>
    <cellStyle name="level1a 6 6 2 4" xfId="6554"/>
    <cellStyle name="level1a 6 6 3" xfId="6555"/>
    <cellStyle name="level1a 6 6 3 2" xfId="6556"/>
    <cellStyle name="level1a 6 6 3 2 2" xfId="6557"/>
    <cellStyle name="level1a 6 6 3 3" xfId="6558"/>
    <cellStyle name="level1a 6 6 3 3 2" xfId="6559"/>
    <cellStyle name="level1a 6 6 3 3 2 2" xfId="6560"/>
    <cellStyle name="level1a 6 6 3 4" xfId="6561"/>
    <cellStyle name="level1a 6 6 4" xfId="6562"/>
    <cellStyle name="level1a 6 6 4 2" xfId="6563"/>
    <cellStyle name="level1a 6 6 5" xfId="6564"/>
    <cellStyle name="level1a 6 6 5 2" xfId="6565"/>
    <cellStyle name="level1a 6 6 5 2 2" xfId="6566"/>
    <cellStyle name="level1a 6 6 6" xfId="6567"/>
    <cellStyle name="level1a 6 6 6 2" xfId="6568"/>
    <cellStyle name="level1a 6 7" xfId="6569"/>
    <cellStyle name="level1a 6 7 2" xfId="6570"/>
    <cellStyle name="level1a 6 7 2 2" xfId="6571"/>
    <cellStyle name="level1a 6 7 3" xfId="6572"/>
    <cellStyle name="level1a 6 7 3 2" xfId="6573"/>
    <cellStyle name="level1a 6 7 3 2 2" xfId="6574"/>
    <cellStyle name="level1a 6 7 4" xfId="6575"/>
    <cellStyle name="level1a 6 8" xfId="6576"/>
    <cellStyle name="level1a 6 8 2" xfId="6577"/>
    <cellStyle name="level1a 6 8 2 2" xfId="6578"/>
    <cellStyle name="level1a 6 8 3" xfId="6579"/>
    <cellStyle name="level1a 6 8 3 2" xfId="6580"/>
    <cellStyle name="level1a 6 8 3 2 2" xfId="6581"/>
    <cellStyle name="level1a 6 8 4" xfId="6582"/>
    <cellStyle name="level1a 6 9" xfId="6583"/>
    <cellStyle name="level1a 6 9 2" xfId="6584"/>
    <cellStyle name="level1a 6_STUD aligned by INSTIT" xfId="6585"/>
    <cellStyle name="level1a 7" xfId="6586"/>
    <cellStyle name="level1a 7 2" xfId="6587"/>
    <cellStyle name="level1a 7 2 2" xfId="6588"/>
    <cellStyle name="level1a 7 2 2 2" xfId="6589"/>
    <cellStyle name="level1a 7 2 3" xfId="6590"/>
    <cellStyle name="level1a 7 2 3 2" xfId="6591"/>
    <cellStyle name="level1a 7 2 3 2 2" xfId="6592"/>
    <cellStyle name="level1a 7 2 4" xfId="6593"/>
    <cellStyle name="level1a 7 3" xfId="6594"/>
    <cellStyle name="level1a 7 3 2" xfId="6595"/>
    <cellStyle name="level1a 7 3 2 2" xfId="6596"/>
    <cellStyle name="level1a 7 3 3" xfId="6597"/>
    <cellStyle name="level1a 7 3 3 2" xfId="6598"/>
    <cellStyle name="level1a 7 3 3 2 2" xfId="6599"/>
    <cellStyle name="level1a 7 3 4" xfId="6600"/>
    <cellStyle name="level1a 7 3 4 2" xfId="6601"/>
    <cellStyle name="level1a 7 4" xfId="6602"/>
    <cellStyle name="level1a 7 5" xfId="6603"/>
    <cellStyle name="level1a 7 5 2" xfId="6604"/>
    <cellStyle name="level1a 7 6" xfId="6605"/>
    <cellStyle name="level1a 7 6 2" xfId="6606"/>
    <cellStyle name="level1a 8" xfId="6607"/>
    <cellStyle name="level1a 8 2" xfId="6608"/>
    <cellStyle name="level1a 8 2 2" xfId="6609"/>
    <cellStyle name="level1a 8 2 2 2" xfId="6610"/>
    <cellStyle name="level1a 8 2 3" xfId="6611"/>
    <cellStyle name="level1a 8 2 3 2" xfId="6612"/>
    <cellStyle name="level1a 8 2 3 2 2" xfId="6613"/>
    <cellStyle name="level1a 8 2 4" xfId="6614"/>
    <cellStyle name="level1a 8 3" xfId="6615"/>
    <cellStyle name="level1a 8 3 2" xfId="6616"/>
    <cellStyle name="level1a 8 3 2 2" xfId="6617"/>
    <cellStyle name="level1a 8 3 3" xfId="6618"/>
    <cellStyle name="level1a 8 3 3 2" xfId="6619"/>
    <cellStyle name="level1a 8 3 3 2 2" xfId="6620"/>
    <cellStyle name="level1a 8 3 4" xfId="6621"/>
    <cellStyle name="level1a 8 3 4 2" xfId="6622"/>
    <cellStyle name="level1a 8 4" xfId="6623"/>
    <cellStyle name="level1a 8 5" xfId="6624"/>
    <cellStyle name="level1a 8 5 2" xfId="6625"/>
    <cellStyle name="level1a 8 6" xfId="6626"/>
    <cellStyle name="level1a 8 6 2" xfId="6627"/>
    <cellStyle name="level1a 8 6 2 2" xfId="6628"/>
    <cellStyle name="level1a 8 7" xfId="6629"/>
    <cellStyle name="level1a 8 7 2" xfId="6630"/>
    <cellStyle name="level1a 9" xfId="6631"/>
    <cellStyle name="level1a 9 2" xfId="6632"/>
    <cellStyle name="level1a 9 2 2" xfId="6633"/>
    <cellStyle name="level1a 9 2 2 2" xfId="6634"/>
    <cellStyle name="level1a 9 2 3" xfId="6635"/>
    <cellStyle name="level1a 9 2 3 2" xfId="6636"/>
    <cellStyle name="level1a 9 2 3 2 2" xfId="6637"/>
    <cellStyle name="level1a 9 2 4" xfId="6638"/>
    <cellStyle name="level1a 9 3" xfId="6639"/>
    <cellStyle name="level1a 9 3 2" xfId="6640"/>
    <cellStyle name="level1a 9 3 2 2" xfId="6641"/>
    <cellStyle name="level1a 9 3 3" xfId="6642"/>
    <cellStyle name="level1a 9 3 3 2" xfId="6643"/>
    <cellStyle name="level1a 9 3 3 2 2" xfId="6644"/>
    <cellStyle name="level1a 9 3 4" xfId="6645"/>
    <cellStyle name="level1a 9 3 4 2" xfId="6646"/>
    <cellStyle name="level1a 9 4" xfId="6647"/>
    <cellStyle name="level1a 9 5" xfId="6648"/>
    <cellStyle name="level1a 9 5 2" xfId="6649"/>
    <cellStyle name="level1a 9 5 2 2" xfId="6650"/>
    <cellStyle name="level1a 9 6" xfId="6651"/>
    <cellStyle name="level1a 9 6 2" xfId="6652"/>
    <cellStyle name="level1a_STUD aligned by INSTIT" xfId="6653"/>
    <cellStyle name="level2" xfId="35"/>
    <cellStyle name="level2 2" xfId="56"/>
    <cellStyle name="level2a" xfId="36"/>
    <cellStyle name="level2a 10" xfId="6654"/>
    <cellStyle name="level2a 2" xfId="57"/>
    <cellStyle name="level2a 2 10" xfId="6655"/>
    <cellStyle name="level2a 2 2" xfId="6656"/>
    <cellStyle name="level2a 2 2 2" xfId="6657"/>
    <cellStyle name="level2a 2 2 2 2" xfId="6658"/>
    <cellStyle name="level2a 2 2 2 2 2" xfId="6659"/>
    <cellStyle name="level2a 2 2 2 2 2 2" xfId="6660"/>
    <cellStyle name="level2a 2 2 2 2 3" xfId="6661"/>
    <cellStyle name="level2a 2 2 2 2 3 2" xfId="6662"/>
    <cellStyle name="level2a 2 2 2 3" xfId="6663"/>
    <cellStyle name="level2a 2 2 2 3 2" xfId="6664"/>
    <cellStyle name="level2a 2 2 2_STUD aligned by INSTIT" xfId="6665"/>
    <cellStyle name="level2a 2 2 3" xfId="6666"/>
    <cellStyle name="level2a 2 2 3 2" xfId="6667"/>
    <cellStyle name="level2a 2 2 3 2 2" xfId="6668"/>
    <cellStyle name="level2a 2 2 3 2 2 2" xfId="6669"/>
    <cellStyle name="level2a 2 2 3 2 3" xfId="6670"/>
    <cellStyle name="level2a 2 2 3 2 3 2" xfId="6671"/>
    <cellStyle name="level2a 2 2 3 2 4" xfId="6672"/>
    <cellStyle name="level2a 2 2 3 3" xfId="6673"/>
    <cellStyle name="level2a 2 2 3 3 2" xfId="6674"/>
    <cellStyle name="level2a 2 2 3 3 2 2" xfId="6675"/>
    <cellStyle name="level2a 2 2 3 3 3" xfId="6676"/>
    <cellStyle name="level2a 2 2 3 3 3 2" xfId="6677"/>
    <cellStyle name="level2a 2 2 3 3 4" xfId="6678"/>
    <cellStyle name="level2a 2 2 3 3 4 2" xfId="6679"/>
    <cellStyle name="level2a 2 2 3 3 5" xfId="6680"/>
    <cellStyle name="level2a 2 2 3 4" xfId="6681"/>
    <cellStyle name="level2a 2 2 3 4 2" xfId="6682"/>
    <cellStyle name="level2a 2 2 4" xfId="6683"/>
    <cellStyle name="level2a 2 2 4 2" xfId="6684"/>
    <cellStyle name="level2a 2 2 4 2 2" xfId="6685"/>
    <cellStyle name="level2a 2 2 4 3" xfId="6686"/>
    <cellStyle name="level2a 2 2 4 3 2" xfId="6687"/>
    <cellStyle name="level2a 2 2 4 4" xfId="6688"/>
    <cellStyle name="level2a 2 2 5" xfId="6689"/>
    <cellStyle name="level2a 2 2 5 2" xfId="6690"/>
    <cellStyle name="level2a 2 2 5 2 2" xfId="6691"/>
    <cellStyle name="level2a 2 2 5 3" xfId="6692"/>
    <cellStyle name="level2a 2 2 6" xfId="6693"/>
    <cellStyle name="level2a 2 2 6 2" xfId="6694"/>
    <cellStyle name="level2a 2 2_STUD aligned by INSTIT" xfId="6695"/>
    <cellStyle name="level2a 2 3" xfId="6696"/>
    <cellStyle name="level2a 2 3 2" xfId="6697"/>
    <cellStyle name="level2a 2 3 2 2" xfId="6698"/>
    <cellStyle name="level2a 2 3 2 2 2" xfId="6699"/>
    <cellStyle name="level2a 2 3 2 2 2 2" xfId="6700"/>
    <cellStyle name="level2a 2 3 2 2 3" xfId="6701"/>
    <cellStyle name="level2a 2 3 2 2 3 2" xfId="6702"/>
    <cellStyle name="level2a 2 3 2 3" xfId="6703"/>
    <cellStyle name="level2a 2 3 2 3 2" xfId="6704"/>
    <cellStyle name="level2a 2 3 2_STUD aligned by INSTIT" xfId="6705"/>
    <cellStyle name="level2a 2 3 3" xfId="6706"/>
    <cellStyle name="level2a 2 3 3 2" xfId="6707"/>
    <cellStyle name="level2a 2 3 3 2 2" xfId="6708"/>
    <cellStyle name="level2a 2 3 3 2 2 2" xfId="6709"/>
    <cellStyle name="level2a 2 3 3 2 3" xfId="6710"/>
    <cellStyle name="level2a 2 3 3 2 3 2" xfId="6711"/>
    <cellStyle name="level2a 2 3 3 2 4" xfId="6712"/>
    <cellStyle name="level2a 2 3 3 3" xfId="6713"/>
    <cellStyle name="level2a 2 3 3 3 2" xfId="6714"/>
    <cellStyle name="level2a 2 3 3 3 2 2" xfId="6715"/>
    <cellStyle name="level2a 2 3 3 3 3" xfId="6716"/>
    <cellStyle name="level2a 2 3 3 3 3 2" xfId="6717"/>
    <cellStyle name="level2a 2 3 3 3 4" xfId="6718"/>
    <cellStyle name="level2a 2 3 3 3 4 2" xfId="6719"/>
    <cellStyle name="level2a 2 3 3 3 5" xfId="6720"/>
    <cellStyle name="level2a 2 3 3 4" xfId="6721"/>
    <cellStyle name="level2a 2 3 3 4 2" xfId="6722"/>
    <cellStyle name="level2a 2 3 4" xfId="6723"/>
    <cellStyle name="level2a 2 3 4 2" xfId="6724"/>
    <cellStyle name="level2a 2 3 4 2 2" xfId="6725"/>
    <cellStyle name="level2a 2 3 4 3" xfId="6726"/>
    <cellStyle name="level2a 2 3 4 3 2" xfId="6727"/>
    <cellStyle name="level2a 2 3 4 4" xfId="6728"/>
    <cellStyle name="level2a 2 3 5" xfId="6729"/>
    <cellStyle name="level2a 2 3 5 2" xfId="6730"/>
    <cellStyle name="level2a 2 3 5 2 2" xfId="6731"/>
    <cellStyle name="level2a 2 3 5 3" xfId="6732"/>
    <cellStyle name="level2a 2 3 6" xfId="6733"/>
    <cellStyle name="level2a 2 3 6 2" xfId="6734"/>
    <cellStyle name="level2a 2 3_STUD aligned by INSTIT" xfId="6735"/>
    <cellStyle name="level2a 2 4" xfId="6736"/>
    <cellStyle name="level2a 2 4 2" xfId="6737"/>
    <cellStyle name="level2a 2 4 2 2" xfId="6738"/>
    <cellStyle name="level2a 2 4 3" xfId="6739"/>
    <cellStyle name="level2a 2 5" xfId="6740"/>
    <cellStyle name="level2a 2 5 2" xfId="6741"/>
    <cellStyle name="level2a 2 6" xfId="6742"/>
    <cellStyle name="level2a 2 7" xfId="6743"/>
    <cellStyle name="level2a 2 8" xfId="6744"/>
    <cellStyle name="level2a 2 9" xfId="6745"/>
    <cellStyle name="level2a 2_STUD aligned by INSTIT" xfId="6746"/>
    <cellStyle name="level2a 3" xfId="6747"/>
    <cellStyle name="level2a 3 2" xfId="6748"/>
    <cellStyle name="level2a 3 2 2" xfId="6749"/>
    <cellStyle name="level2a 3 2 2 2" xfId="6750"/>
    <cellStyle name="level2a 3 2 2 2 2" xfId="6751"/>
    <cellStyle name="level2a 3 2 2 3" xfId="6752"/>
    <cellStyle name="level2a 3 2 2 3 2" xfId="6753"/>
    <cellStyle name="level2a 3 2 3" xfId="6754"/>
    <cellStyle name="level2a 3 2 3 2" xfId="6755"/>
    <cellStyle name="level2a 3 2_STUD aligned by INSTIT" xfId="6756"/>
    <cellStyle name="level2a 3 3" xfId="6757"/>
    <cellStyle name="level2a 3 3 2" xfId="6758"/>
    <cellStyle name="level2a 3 3 2 2" xfId="6759"/>
    <cellStyle name="level2a 3 3 2 2 2" xfId="6760"/>
    <cellStyle name="level2a 3 3 2 3" xfId="6761"/>
    <cellStyle name="level2a 3 3 2 3 2" xfId="6762"/>
    <cellStyle name="level2a 3 3 2 4" xfId="6763"/>
    <cellStyle name="level2a 3 3 3" xfId="6764"/>
    <cellStyle name="level2a 3 3 3 2" xfId="6765"/>
    <cellStyle name="level2a 3 3 3 2 2" xfId="6766"/>
    <cellStyle name="level2a 3 3 3 3" xfId="6767"/>
    <cellStyle name="level2a 3 3 3 3 2" xfId="6768"/>
    <cellStyle name="level2a 3 3 3 4" xfId="6769"/>
    <cellStyle name="level2a 3 3 3 4 2" xfId="6770"/>
    <cellStyle name="level2a 3 3 3 5" xfId="6771"/>
    <cellStyle name="level2a 3 3 4" xfId="6772"/>
    <cellStyle name="level2a 3 3 4 2" xfId="6773"/>
    <cellStyle name="level2a 3 4" xfId="6774"/>
    <cellStyle name="level2a 3 4 2" xfId="6775"/>
    <cellStyle name="level2a 3 4 2 2" xfId="6776"/>
    <cellStyle name="level2a 3 4 3" xfId="6777"/>
    <cellStyle name="level2a 3 4 3 2" xfId="6778"/>
    <cellStyle name="level2a 3 4 4" xfId="6779"/>
    <cellStyle name="level2a 3 5" xfId="6780"/>
    <cellStyle name="level2a 3 5 2" xfId="6781"/>
    <cellStyle name="level2a 3 5 2 2" xfId="6782"/>
    <cellStyle name="level2a 3 5 3" xfId="6783"/>
    <cellStyle name="level2a 3 6" xfId="6784"/>
    <cellStyle name="level2a 3 6 2" xfId="6785"/>
    <cellStyle name="level2a 3_STUD aligned by INSTIT" xfId="6786"/>
    <cellStyle name="level2a 4" xfId="6787"/>
    <cellStyle name="level2a 4 2" xfId="6788"/>
    <cellStyle name="level2a 4 2 2" xfId="6789"/>
    <cellStyle name="level2a 4 2 2 2" xfId="6790"/>
    <cellStyle name="level2a 4 2 2 2 2" xfId="6791"/>
    <cellStyle name="level2a 4 2 2 3" xfId="6792"/>
    <cellStyle name="level2a 4 2 2 3 2" xfId="6793"/>
    <cellStyle name="level2a 4 2 3" xfId="6794"/>
    <cellStyle name="level2a 4 2 3 2" xfId="6795"/>
    <cellStyle name="level2a 4 2_STUD aligned by INSTIT" xfId="6796"/>
    <cellStyle name="level2a 4 3" xfId="6797"/>
    <cellStyle name="level2a 4 3 2" xfId="6798"/>
    <cellStyle name="level2a 4 3 2 2" xfId="6799"/>
    <cellStyle name="level2a 4 3 2 2 2" xfId="6800"/>
    <cellStyle name="level2a 4 3 2 3" xfId="6801"/>
    <cellStyle name="level2a 4 3 2 3 2" xfId="6802"/>
    <cellStyle name="level2a 4 3 2 4" xfId="6803"/>
    <cellStyle name="level2a 4 3 3" xfId="6804"/>
    <cellStyle name="level2a 4 3 3 2" xfId="6805"/>
    <cellStyle name="level2a 4 3 3 2 2" xfId="6806"/>
    <cellStyle name="level2a 4 3 3 3" xfId="6807"/>
    <cellStyle name="level2a 4 3 3 3 2" xfId="6808"/>
    <cellStyle name="level2a 4 3 3 4" xfId="6809"/>
    <cellStyle name="level2a 4 3 3 4 2" xfId="6810"/>
    <cellStyle name="level2a 4 3 3 5" xfId="6811"/>
    <cellStyle name="level2a 4 3 4" xfId="6812"/>
    <cellStyle name="level2a 4 3 4 2" xfId="6813"/>
    <cellStyle name="level2a 4 4" xfId="6814"/>
    <cellStyle name="level2a 4 4 2" xfId="6815"/>
    <cellStyle name="level2a 4 4 2 2" xfId="6816"/>
    <cellStyle name="level2a 4 4 3" xfId="6817"/>
    <cellStyle name="level2a 4 4 3 2" xfId="6818"/>
    <cellStyle name="level2a 4 4 4" xfId="6819"/>
    <cellStyle name="level2a 4 5" xfId="6820"/>
    <cellStyle name="level2a 4 5 2" xfId="6821"/>
    <cellStyle name="level2a 4 5 2 2" xfId="6822"/>
    <cellStyle name="level2a 4 5 3" xfId="6823"/>
    <cellStyle name="level2a 4 6" xfId="6824"/>
    <cellStyle name="level2a 4 6 2" xfId="6825"/>
    <cellStyle name="level2a 4_STUD aligned by INSTIT" xfId="6826"/>
    <cellStyle name="level2a 5" xfId="6827"/>
    <cellStyle name="level2a 5 2" xfId="6828"/>
    <cellStyle name="level2a 5 2 2" xfId="6829"/>
    <cellStyle name="level2a 5 3" xfId="6830"/>
    <cellStyle name="level2a 6" xfId="6831"/>
    <cellStyle name="level2a 6 2" xfId="6832"/>
    <cellStyle name="level2a 7" xfId="6833"/>
    <cellStyle name="level2a 8" xfId="6834"/>
    <cellStyle name="level2a 9" xfId="6835"/>
    <cellStyle name="level2a_STUD aligned by INSTIT" xfId="6836"/>
    <cellStyle name="level3" xfId="9"/>
    <cellStyle name="level3 2" xfId="37"/>
    <cellStyle name="level3 2 2" xfId="62"/>
    <cellStyle name="level3 2 2 2" xfId="6837"/>
    <cellStyle name="level3 2 2 2 2" xfId="6838"/>
    <cellStyle name="level3 2 2 2 2 2" xfId="6839"/>
    <cellStyle name="level3 2 2 2 2 2 2" xfId="6840"/>
    <cellStyle name="level3 2 2 2 2 2 2 2" xfId="6841"/>
    <cellStyle name="level3 2 2 2 2 2 3" xfId="6842"/>
    <cellStyle name="level3 2 2 2 2 3" xfId="6843"/>
    <cellStyle name="level3 2 2 2 2 3 2" xfId="6844"/>
    <cellStyle name="level3 2 2 2 2 3 2 2" xfId="6845"/>
    <cellStyle name="level3 2 2 2 2 3 3" xfId="6846"/>
    <cellStyle name="level3 2 2 2 2 4" xfId="6847"/>
    <cellStyle name="level3 2 2 2 2 4 2" xfId="6848"/>
    <cellStyle name="level3 2 2 2 2 5" xfId="6849"/>
    <cellStyle name="level3 2 2 2 3" xfId="6850"/>
    <cellStyle name="level3 2 2 2 3 2" xfId="6851"/>
    <cellStyle name="level3 2 2 2 3 2 2" xfId="6852"/>
    <cellStyle name="level3 2 2 2 3 3" xfId="6853"/>
    <cellStyle name="level3 2 2 3" xfId="6854"/>
    <cellStyle name="level3 2 2 3 2" xfId="6855"/>
    <cellStyle name="level3 2 2 3 2 2" xfId="6856"/>
    <cellStyle name="level3 2 2 3 2 2 2" xfId="6857"/>
    <cellStyle name="level3 2 2 3 2 3" xfId="6858"/>
    <cellStyle name="level3 2 2 3 3" xfId="6859"/>
    <cellStyle name="level3 2 2 3 3 2" xfId="6860"/>
    <cellStyle name="level3 2 2 3 3 2 2" xfId="6861"/>
    <cellStyle name="level3 2 2 3 3 3" xfId="6862"/>
    <cellStyle name="level3 2 2 4" xfId="6863"/>
    <cellStyle name="level3 2 2 4 2" xfId="6864"/>
    <cellStyle name="level3 2 2 4 2 2" xfId="6865"/>
    <cellStyle name="level3 2 2 4 3" xfId="6866"/>
    <cellStyle name="level3 2 2 5" xfId="6867"/>
    <cellStyle name="level3 2 3" xfId="6868"/>
    <cellStyle name="level3 2 3 2" xfId="6869"/>
    <cellStyle name="level3 2 3 2 2" xfId="6870"/>
    <cellStyle name="level3 2 3 2 2 2" xfId="6871"/>
    <cellStyle name="level3 2 3 2 2 2 2" xfId="6872"/>
    <cellStyle name="level3 2 3 2 2 3" xfId="6873"/>
    <cellStyle name="level3 2 3 2 3" xfId="6874"/>
    <cellStyle name="level3 2 3 2 3 2" xfId="6875"/>
    <cellStyle name="level3 2 3 2 3 2 2" xfId="6876"/>
    <cellStyle name="level3 2 3 2 3 3" xfId="6877"/>
    <cellStyle name="level3 2 3 3" xfId="6878"/>
    <cellStyle name="level3 2 3 3 2" xfId="6879"/>
    <cellStyle name="level3 2 3 3 2 2" xfId="6880"/>
    <cellStyle name="level3 2 3 3 2 2 2" xfId="6881"/>
    <cellStyle name="level3 2 3 3 2 3" xfId="6882"/>
    <cellStyle name="level3 2 3 3 3" xfId="6883"/>
    <cellStyle name="level3 2 3 3 3 2" xfId="6884"/>
    <cellStyle name="level3 2 3 3 3 2 2" xfId="6885"/>
    <cellStyle name="level3 2 3 3 3 3" xfId="6886"/>
    <cellStyle name="level3 2 3 3 4" xfId="6887"/>
    <cellStyle name="level3 2 3 3 4 2" xfId="6888"/>
    <cellStyle name="level3 2 3 3 5" xfId="6889"/>
    <cellStyle name="level3 2 3 4" xfId="6890"/>
    <cellStyle name="level3 2 3 4 2" xfId="6891"/>
    <cellStyle name="level3 2 3 4 2 2" xfId="6892"/>
    <cellStyle name="level3 2 3 4 3" xfId="6893"/>
    <cellStyle name="level3 2 4" xfId="6894"/>
    <cellStyle name="level3 2 4 2" xfId="6895"/>
    <cellStyle name="level3 2 4 2 2" xfId="6896"/>
    <cellStyle name="level3 2 4 2 2 2" xfId="6897"/>
    <cellStyle name="level3 2 4 2 3" xfId="6898"/>
    <cellStyle name="level3 2 4 3" xfId="6899"/>
    <cellStyle name="level3 2 4 3 2" xfId="6900"/>
    <cellStyle name="level3 2 4 3 2 2" xfId="6901"/>
    <cellStyle name="level3 2 4 3 3" xfId="6902"/>
    <cellStyle name="level3 2 4 4" xfId="6903"/>
    <cellStyle name="level3 2 4 4 2" xfId="6904"/>
    <cellStyle name="level3 2 4 5" xfId="6905"/>
    <cellStyle name="level3 2 5" xfId="6906"/>
    <cellStyle name="level3 2 5 2" xfId="6907"/>
    <cellStyle name="level3 2 5 2 2" xfId="6908"/>
    <cellStyle name="level3 2 5 3" xfId="6909"/>
    <cellStyle name="level3 2 6" xfId="6910"/>
    <cellStyle name="level3 3" xfId="54"/>
    <cellStyle name="level3 3 2" xfId="6911"/>
    <cellStyle name="level3 3 2 2" xfId="6912"/>
    <cellStyle name="level3 3 2 2 2" xfId="6913"/>
    <cellStyle name="level3 3 2 2 2 2" xfId="6914"/>
    <cellStyle name="level3 3 2 2 2 2 2" xfId="6915"/>
    <cellStyle name="level3 3 2 2 2 3" xfId="6916"/>
    <cellStyle name="level3 3 2 2 3" xfId="6917"/>
    <cellStyle name="level3 3 2 2 3 2" xfId="6918"/>
    <cellStyle name="level3 3 2 2 3 2 2" xfId="6919"/>
    <cellStyle name="level3 3 2 2 3 3" xfId="6920"/>
    <cellStyle name="level3 3 2 2 4" xfId="6921"/>
    <cellStyle name="level3 3 2 2 4 2" xfId="6922"/>
    <cellStyle name="level3 3 2 2 5" xfId="6923"/>
    <cellStyle name="level3 3 2 3" xfId="6924"/>
    <cellStyle name="level3 3 2 3 2" xfId="6925"/>
    <cellStyle name="level3 3 2 3 2 2" xfId="6926"/>
    <cellStyle name="level3 3 2 3 3" xfId="6927"/>
    <cellStyle name="level3 3 3" xfId="6928"/>
    <cellStyle name="level3 3 3 2" xfId="6929"/>
    <cellStyle name="level3 3 3 2 2" xfId="6930"/>
    <cellStyle name="level3 3 3 2 2 2" xfId="6931"/>
    <cellStyle name="level3 3 3 2 3" xfId="6932"/>
    <cellStyle name="level3 3 3 3" xfId="6933"/>
    <cellStyle name="level3 3 3 3 2" xfId="6934"/>
    <cellStyle name="level3 3 3 3 2 2" xfId="6935"/>
    <cellStyle name="level3 3 3 3 3" xfId="6936"/>
    <cellStyle name="level3 3 4" xfId="6937"/>
    <cellStyle name="level3 3 4 2" xfId="6938"/>
    <cellStyle name="level3 3 4 2 2" xfId="6939"/>
    <cellStyle name="level3 3 4 3" xfId="6940"/>
    <cellStyle name="level3 3 5" xfId="6941"/>
    <cellStyle name="level3 4" xfId="6942"/>
    <cellStyle name="level3 4 2" xfId="6943"/>
    <cellStyle name="level3 4 2 2" xfId="6944"/>
    <cellStyle name="level3 4 2 2 2" xfId="6945"/>
    <cellStyle name="level3 4 2 2 2 2" xfId="6946"/>
    <cellStyle name="level3 4 2 2 3" xfId="6947"/>
    <cellStyle name="level3 4 2 3" xfId="6948"/>
    <cellStyle name="level3 4 2 3 2" xfId="6949"/>
    <cellStyle name="level3 4 2 3 2 2" xfId="6950"/>
    <cellStyle name="level3 4 2 3 3" xfId="6951"/>
    <cellStyle name="level3 4 3" xfId="6952"/>
    <cellStyle name="level3 4 3 2" xfId="6953"/>
    <cellStyle name="level3 4 3 2 2" xfId="6954"/>
    <cellStyle name="level3 4 3 2 2 2" xfId="6955"/>
    <cellStyle name="level3 4 3 2 3" xfId="6956"/>
    <cellStyle name="level3 4 3 3" xfId="6957"/>
    <cellStyle name="level3 4 3 3 2" xfId="6958"/>
    <cellStyle name="level3 4 3 3 2 2" xfId="6959"/>
    <cellStyle name="level3 4 3 3 3" xfId="6960"/>
    <cellStyle name="level3 4 3 4" xfId="6961"/>
    <cellStyle name="level3 4 3 4 2" xfId="6962"/>
    <cellStyle name="level3 4 3 5" xfId="6963"/>
    <cellStyle name="level3 4 4" xfId="6964"/>
    <cellStyle name="level3 4 4 2" xfId="6965"/>
    <cellStyle name="level3 4 4 2 2" xfId="6966"/>
    <cellStyle name="level3 4 4 3" xfId="6967"/>
    <cellStyle name="level3 5" xfId="6968"/>
    <cellStyle name="level3 5 2" xfId="6969"/>
    <cellStyle name="level3 5 2 2" xfId="6970"/>
    <cellStyle name="level3 5 2 2 2" xfId="6971"/>
    <cellStyle name="level3 5 2 3" xfId="6972"/>
    <cellStyle name="level3 5 3" xfId="6973"/>
    <cellStyle name="level3 5 3 2" xfId="6974"/>
    <cellStyle name="level3 5 3 2 2" xfId="6975"/>
    <cellStyle name="level3 5 3 3" xfId="6976"/>
    <cellStyle name="level3 5 4" xfId="6977"/>
    <cellStyle name="level3 5 4 2" xfId="6978"/>
    <cellStyle name="level3 5 5" xfId="6979"/>
    <cellStyle name="level3 6" xfId="6980"/>
    <cellStyle name="level3 6 2" xfId="6981"/>
    <cellStyle name="level3 6 2 2" xfId="6982"/>
    <cellStyle name="level3 6 3" xfId="6983"/>
    <cellStyle name="level3 7" xfId="6984"/>
    <cellStyle name="level3 8" xfId="6985"/>
    <cellStyle name="level3 9" xfId="6986"/>
    <cellStyle name="level3_STUD aligned by INSTIT" xfId="6987"/>
    <cellStyle name="Normal" xfId="0" builtinId="0"/>
    <cellStyle name="Normal 10" xfId="100"/>
    <cellStyle name="Normal 10 2" xfId="6988"/>
    <cellStyle name="Normal 10 2 2" xfId="39218"/>
    <cellStyle name="Normal 10 3" xfId="6989"/>
    <cellStyle name="Normal 10 4" xfId="6990"/>
    <cellStyle name="Normal 11" xfId="101"/>
    <cellStyle name="Normal 11 2" xfId="63"/>
    <cellStyle name="Normal 11 3" xfId="6991"/>
    <cellStyle name="Normal 11 3 2" xfId="6992"/>
    <cellStyle name="Normal 11 3 3" xfId="6993"/>
    <cellStyle name="Normal 11 4" xfId="6994"/>
    <cellStyle name="Normal 11 5" xfId="6995"/>
    <cellStyle name="Normal 11 6" xfId="6996"/>
    <cellStyle name="Normal 11 7" xfId="6997"/>
    <cellStyle name="Normal 11_STUD aligned by INSTIT" xfId="6998"/>
    <cellStyle name="Normal 12" xfId="99"/>
    <cellStyle name="Normal 12 2" xfId="6999"/>
    <cellStyle name="Normal 12 3" xfId="7000"/>
    <cellStyle name="Normal 13" xfId="7001"/>
    <cellStyle name="Normal 13 2" xfId="7002"/>
    <cellStyle name="Normal 13 2 2" xfId="7003"/>
    <cellStyle name="Normal 13 3" xfId="7004"/>
    <cellStyle name="Normal 13 4" xfId="7005"/>
    <cellStyle name="Normal 13 5" xfId="7006"/>
    <cellStyle name="Normal 14" xfId="7007"/>
    <cellStyle name="Normal 14 2" xfId="7008"/>
    <cellStyle name="Normal 14 3" xfId="7009"/>
    <cellStyle name="Normal 15" xfId="7010"/>
    <cellStyle name="Normal 15 2" xfId="7011"/>
    <cellStyle name="Normal 15 3" xfId="7012"/>
    <cellStyle name="Normal 15 4" xfId="7013"/>
    <cellStyle name="Normal 16" xfId="7014"/>
    <cellStyle name="Normal 16 2" xfId="7015"/>
    <cellStyle name="Normal 16 3" xfId="7016"/>
    <cellStyle name="Normal 17" xfId="7017"/>
    <cellStyle name="Normal 17 2" xfId="7018"/>
    <cellStyle name="Normal 17 3" xfId="7019"/>
    <cellStyle name="Normal 18" xfId="7020"/>
    <cellStyle name="Normal 18 2" xfId="7021"/>
    <cellStyle name="Normal 18 3" xfId="7022"/>
    <cellStyle name="Normal 19" xfId="7023"/>
    <cellStyle name="Normal 19 2" xfId="7024"/>
    <cellStyle name="Normal 19 3" xfId="7025"/>
    <cellStyle name="Normal 2" xfId="1"/>
    <cellStyle name="Normal 2 2" xfId="38"/>
    <cellStyle name="Normal 2 2 2" xfId="71"/>
    <cellStyle name="Normal 2 2 2 2" xfId="39219"/>
    <cellStyle name="Normal 2 2 3" xfId="7026"/>
    <cellStyle name="Normal 2 3" xfId="7"/>
    <cellStyle name="Normal 2 3 2" xfId="7027"/>
    <cellStyle name="Normal 2_STUD aligned by INSTIT" xfId="7028"/>
    <cellStyle name="Normal 20" xfId="7029"/>
    <cellStyle name="Normal 21" xfId="7030"/>
    <cellStyle name="Normal 22" xfId="7031"/>
    <cellStyle name="Normal 23" xfId="7032"/>
    <cellStyle name="Normal 24" xfId="7033"/>
    <cellStyle name="Normal 25" xfId="7034"/>
    <cellStyle name="Normal 26" xfId="7035"/>
    <cellStyle name="Normal 27" xfId="7036"/>
    <cellStyle name="Normal 28" xfId="7037"/>
    <cellStyle name="Normal 29" xfId="7038"/>
    <cellStyle name="Normal 3" xfId="4"/>
    <cellStyle name="Normal 3 2" xfId="18"/>
    <cellStyle name="Normal 3 2 2" xfId="72"/>
    <cellStyle name="Normal 3 2 2 2" xfId="7039"/>
    <cellStyle name="Normal 3 2 3" xfId="7040"/>
    <cellStyle name="Normal 3 2 4" xfId="7041"/>
    <cellStyle name="Normal 3 3" xfId="48"/>
    <cellStyle name="Normal 3 3 2" xfId="39220"/>
    <cellStyle name="Normal 3 4" xfId="59"/>
    <cellStyle name="Normal 3 5" xfId="7042"/>
    <cellStyle name="Normal 3 6" xfId="7043"/>
    <cellStyle name="Normal 4" xfId="39"/>
    <cellStyle name="Normal 4 2" xfId="47"/>
    <cellStyle name="Normal 4 2 10" xfId="7044"/>
    <cellStyle name="Normal 4 2 2" xfId="102"/>
    <cellStyle name="Normal 4 2 2 10" xfId="7045"/>
    <cellStyle name="Normal 4 2 2 2" xfId="7046"/>
    <cellStyle name="Normal 4 2 2 2 2" xfId="7047"/>
    <cellStyle name="Normal 4 2 2 2 2 2" xfId="7048"/>
    <cellStyle name="Normal 4 2 2 2 2 3" xfId="7049"/>
    <cellStyle name="Normal 4 2 2 2 3" xfId="7050"/>
    <cellStyle name="Normal 4 2 2 2 4" xfId="7051"/>
    <cellStyle name="Normal 4 2 2 2 5" xfId="7052"/>
    <cellStyle name="Normal 4 2 2 2_STUD aligned by INSTIT" xfId="7053"/>
    <cellStyle name="Normal 4 2 2 3" xfId="7054"/>
    <cellStyle name="Normal 4 2 2 3 2" xfId="7055"/>
    <cellStyle name="Normal 4 2 2 3 3" xfId="7056"/>
    <cellStyle name="Normal 4 2 2 4" xfId="7057"/>
    <cellStyle name="Normal 4 2 2 5" xfId="7058"/>
    <cellStyle name="Normal 4 2 2 6" xfId="7059"/>
    <cellStyle name="Normal 4 2 2 7" xfId="7060"/>
    <cellStyle name="Normal 4 2 2 8" xfId="7061"/>
    <cellStyle name="Normal 4 2 2 9" xfId="7062"/>
    <cellStyle name="Normal 4 2 2_STUD aligned by INSTIT" xfId="7063"/>
    <cellStyle name="Normal 4 2 3" xfId="7064"/>
    <cellStyle name="Normal 4 2 3 2" xfId="7065"/>
    <cellStyle name="Normal 4 2 3 2 2" xfId="7066"/>
    <cellStyle name="Normal 4 2 3 2 3" xfId="7067"/>
    <cellStyle name="Normal 4 2 3 3" xfId="7068"/>
    <cellStyle name="Normal 4 2 3 4" xfId="7069"/>
    <cellStyle name="Normal 4 2 3 5" xfId="7070"/>
    <cellStyle name="Normal 4 2 3_STUD aligned by INSTIT" xfId="7071"/>
    <cellStyle name="Normal 4 2 4" xfId="7072"/>
    <cellStyle name="Normal 4 2 4 2" xfId="7073"/>
    <cellStyle name="Normal 4 2 4 3" xfId="7074"/>
    <cellStyle name="Normal 4 2 5" xfId="7075"/>
    <cellStyle name="Normal 4 2 6" xfId="7076"/>
    <cellStyle name="Normal 4 2 7" xfId="7077"/>
    <cellStyle name="Normal 4 2 8" xfId="7078"/>
    <cellStyle name="Normal 4 2 9" xfId="7079"/>
    <cellStyle name="Normal 4 2_STUD aligned by INSTIT" xfId="7080"/>
    <cellStyle name="Normal 4 3" xfId="103"/>
    <cellStyle name="Normal 4 4" xfId="7081"/>
    <cellStyle name="Normal 4 5" xfId="7082"/>
    <cellStyle name="Normal 4 6" xfId="7083"/>
    <cellStyle name="Normal 5" xfId="5"/>
    <cellStyle name="Normal 5 2" xfId="93"/>
    <cellStyle name="Normal 5 3" xfId="104"/>
    <cellStyle name="Normal 6" xfId="64"/>
    <cellStyle name="Normal 6 10" xfId="7084"/>
    <cellStyle name="Normal 6 2" xfId="65"/>
    <cellStyle name="Normal 6 2 10" xfId="7085"/>
    <cellStyle name="Normal 6 2 2" xfId="105"/>
    <cellStyle name="Normal 6 2 2 10" xfId="7086"/>
    <cellStyle name="Normal 6 2 2 2" xfId="7087"/>
    <cellStyle name="Normal 6 2 2 2 2" xfId="7088"/>
    <cellStyle name="Normal 6 2 2 2 2 2" xfId="7089"/>
    <cellStyle name="Normal 6 2 2 2 2 3" xfId="7090"/>
    <cellStyle name="Normal 6 2 2 2 3" xfId="7091"/>
    <cellStyle name="Normal 6 2 2 2 4" xfId="7092"/>
    <cellStyle name="Normal 6 2 2 2 5" xfId="7093"/>
    <cellStyle name="Normal 6 2 2 2_STUD aligned by INSTIT" xfId="7094"/>
    <cellStyle name="Normal 6 2 2 3" xfId="7095"/>
    <cellStyle name="Normal 6 2 2 3 2" xfId="7096"/>
    <cellStyle name="Normal 6 2 2 3 3" xfId="7097"/>
    <cellStyle name="Normal 6 2 2 4" xfId="7098"/>
    <cellStyle name="Normal 6 2 2 5" xfId="7099"/>
    <cellStyle name="Normal 6 2 2 6" xfId="7100"/>
    <cellStyle name="Normal 6 2 2 7" xfId="7101"/>
    <cellStyle name="Normal 6 2 2 8" xfId="7102"/>
    <cellStyle name="Normal 6 2 2 9" xfId="7103"/>
    <cellStyle name="Normal 6 2 2_STUD aligned by INSTIT" xfId="7104"/>
    <cellStyle name="Normal 6 2 3" xfId="7105"/>
    <cellStyle name="Normal 6 2 3 2" xfId="7106"/>
    <cellStyle name="Normal 6 2 3 2 2" xfId="7107"/>
    <cellStyle name="Normal 6 2 3 2 3" xfId="7108"/>
    <cellStyle name="Normal 6 2 3 3" xfId="7109"/>
    <cellStyle name="Normal 6 2 3 4" xfId="7110"/>
    <cellStyle name="Normal 6 2 3 5" xfId="7111"/>
    <cellStyle name="Normal 6 2 3_STUD aligned by INSTIT" xfId="7112"/>
    <cellStyle name="Normal 6 2 4" xfId="7113"/>
    <cellStyle name="Normal 6 2 4 2" xfId="7114"/>
    <cellStyle name="Normal 6 2 4 3" xfId="7115"/>
    <cellStyle name="Normal 6 2 5" xfId="7116"/>
    <cellStyle name="Normal 6 2 6" xfId="7117"/>
    <cellStyle name="Normal 6 2 7" xfId="7118"/>
    <cellStyle name="Normal 6 2 8" xfId="7119"/>
    <cellStyle name="Normal 6 2 9" xfId="7120"/>
    <cellStyle name="Normal 6 2_STUD aligned by INSTIT" xfId="7121"/>
    <cellStyle name="Normal 6 3" xfId="106"/>
    <cellStyle name="Normal 6 3 10" xfId="7122"/>
    <cellStyle name="Normal 6 3 2" xfId="7123"/>
    <cellStyle name="Normal 6 3 2 2" xfId="7124"/>
    <cellStyle name="Normal 6 3 2 2 2" xfId="7125"/>
    <cellStyle name="Normal 6 3 2 2 3" xfId="7126"/>
    <cellStyle name="Normal 6 3 2 3" xfId="7127"/>
    <cellStyle name="Normal 6 3 2 4" xfId="7128"/>
    <cellStyle name="Normal 6 3 2 5" xfId="7129"/>
    <cellStyle name="Normal 6 3 2_STUD aligned by INSTIT" xfId="7130"/>
    <cellStyle name="Normal 6 3 3" xfId="7131"/>
    <cellStyle name="Normal 6 3 3 2" xfId="7132"/>
    <cellStyle name="Normal 6 3 3 3" xfId="7133"/>
    <cellStyle name="Normal 6 3 4" xfId="7134"/>
    <cellStyle name="Normal 6 3 5" xfId="7135"/>
    <cellStyle name="Normal 6 3 6" xfId="7136"/>
    <cellStyle name="Normal 6 3 7" xfId="7137"/>
    <cellStyle name="Normal 6 3 8" xfId="7138"/>
    <cellStyle name="Normal 6 3 9" xfId="7139"/>
    <cellStyle name="Normal 6 3_STUD aligned by INSTIT" xfId="7140"/>
    <cellStyle name="Normal 6 4" xfId="7141"/>
    <cellStyle name="Normal 6 4 2" xfId="7142"/>
    <cellStyle name="Normal 6 4 2 2" xfId="7143"/>
    <cellStyle name="Normal 6 4 2 3" xfId="7144"/>
    <cellStyle name="Normal 6 4 3" xfId="7145"/>
    <cellStyle name="Normal 6 4 4" xfId="7146"/>
    <cellStyle name="Normal 6 4 5" xfId="7147"/>
    <cellStyle name="Normal 6 4_STUD aligned by INSTIT" xfId="7148"/>
    <cellStyle name="Normal 6 5" xfId="7149"/>
    <cellStyle name="Normal 6 5 2" xfId="7150"/>
    <cellStyle name="Normal 6 5 3" xfId="7151"/>
    <cellStyle name="Normal 6 6" xfId="7152"/>
    <cellStyle name="Normal 6 7" xfId="7153"/>
    <cellStyle name="Normal 6 8" xfId="7154"/>
    <cellStyle name="Normal 6 9" xfId="7155"/>
    <cellStyle name="Normal 6_STUD aligned by INSTIT" xfId="7156"/>
    <cellStyle name="Normal 7" xfId="66"/>
    <cellStyle name="Normal 8" xfId="67"/>
    <cellStyle name="Normal 8 10" xfId="7157"/>
    <cellStyle name="Normal 8 2" xfId="107"/>
    <cellStyle name="Normal 8 2 10" xfId="7158"/>
    <cellStyle name="Normal 8 2 2" xfId="7159"/>
    <cellStyle name="Normal 8 2 2 2" xfId="7160"/>
    <cellStyle name="Normal 8 2 2 2 2" xfId="7161"/>
    <cellStyle name="Normal 8 2 2 2 3" xfId="7162"/>
    <cellStyle name="Normal 8 2 2 3" xfId="7163"/>
    <cellStyle name="Normal 8 2 2 4" xfId="7164"/>
    <cellStyle name="Normal 8 2 2 5" xfId="7165"/>
    <cellStyle name="Normal 8 2 2_STUD aligned by INSTIT" xfId="7166"/>
    <cellStyle name="Normal 8 2 3" xfId="7167"/>
    <cellStyle name="Normal 8 2 3 2" xfId="7168"/>
    <cellStyle name="Normal 8 2 3 3" xfId="7169"/>
    <cellStyle name="Normal 8 2 4" xfId="7170"/>
    <cellStyle name="Normal 8 2 5" xfId="7171"/>
    <cellStyle name="Normal 8 2 6" xfId="7172"/>
    <cellStyle name="Normal 8 2 7" xfId="7173"/>
    <cellStyle name="Normal 8 2 8" xfId="7174"/>
    <cellStyle name="Normal 8 2 9" xfId="7175"/>
    <cellStyle name="Normal 8 2_STUD aligned by INSTIT" xfId="7176"/>
    <cellStyle name="Normal 8 3" xfId="7177"/>
    <cellStyle name="Normal 8 3 2" xfId="7178"/>
    <cellStyle name="Normal 8 3 2 2" xfId="7179"/>
    <cellStyle name="Normal 8 3 2 3" xfId="7180"/>
    <cellStyle name="Normal 8 3 3" xfId="7181"/>
    <cellStyle name="Normal 8 3 4" xfId="7182"/>
    <cellStyle name="Normal 8 3 5" xfId="7183"/>
    <cellStyle name="Normal 8 3_STUD aligned by INSTIT" xfId="7184"/>
    <cellStyle name="Normal 8 4" xfId="7185"/>
    <cellStyle name="Normal 8 4 2" xfId="7186"/>
    <cellStyle name="Normal 8 4 3" xfId="7187"/>
    <cellStyle name="Normal 8 5" xfId="7188"/>
    <cellStyle name="Normal 8 6" xfId="7189"/>
    <cellStyle name="Normal 8 7" xfId="7190"/>
    <cellStyle name="Normal 8 8" xfId="7191"/>
    <cellStyle name="Normal 8 9" xfId="7192"/>
    <cellStyle name="Normal 8_STUD aligned by INSTIT" xfId="7193"/>
    <cellStyle name="Normal 9" xfId="68"/>
    <cellStyle name="Normal_Sheet1" xfId="2"/>
    <cellStyle name="Percent 2" xfId="39221"/>
    <cellStyle name="row" xfId="10"/>
    <cellStyle name="row 10" xfId="7194"/>
    <cellStyle name="row 11" xfId="7195"/>
    <cellStyle name="row 12" xfId="7196"/>
    <cellStyle name="row 13" xfId="7197"/>
    <cellStyle name="row 14" xfId="7198"/>
    <cellStyle name="row 15" xfId="7199"/>
    <cellStyle name="row 2" xfId="15"/>
    <cellStyle name="row 2 10" xfId="7200"/>
    <cellStyle name="row 2 10 2" xfId="7201"/>
    <cellStyle name="row 2 10 2 2" xfId="7202"/>
    <cellStyle name="row 2 10 3" xfId="7203"/>
    <cellStyle name="row 2 10 3 2" xfId="7204"/>
    <cellStyle name="row 2 10 4" xfId="7205"/>
    <cellStyle name="row 2 10 5" xfId="7206"/>
    <cellStyle name="row 2 10 6" xfId="7207"/>
    <cellStyle name="row 2 10 7" xfId="7208"/>
    <cellStyle name="row 2 11" xfId="7209"/>
    <cellStyle name="row 2 11 2" xfId="7210"/>
    <cellStyle name="row 2 11 2 2" xfId="7211"/>
    <cellStyle name="row 2 11 3" xfId="7212"/>
    <cellStyle name="row 2 11 3 2" xfId="7213"/>
    <cellStyle name="row 2 11 4" xfId="7214"/>
    <cellStyle name="row 2 11 5" xfId="7215"/>
    <cellStyle name="row 2 11 6" xfId="7216"/>
    <cellStyle name="row 2 11 7" xfId="7217"/>
    <cellStyle name="row 2 12" xfId="7218"/>
    <cellStyle name="row 2 13" xfId="7219"/>
    <cellStyle name="row 2 14" xfId="7220"/>
    <cellStyle name="row 2 15" xfId="7221"/>
    <cellStyle name="row 2 16" xfId="7222"/>
    <cellStyle name="row 2 17" xfId="7223"/>
    <cellStyle name="row 2 2" xfId="50"/>
    <cellStyle name="row 2 2 2" xfId="7224"/>
    <cellStyle name="row 2 2 2 2" xfId="7225"/>
    <cellStyle name="row 2 2 2 2 2" xfId="7226"/>
    <cellStyle name="row 2 2 2 2 3" xfId="7227"/>
    <cellStyle name="row 2 2 2 2 4" xfId="7228"/>
    <cellStyle name="row 2 2 2 2 5" xfId="7229"/>
    <cellStyle name="row 2 2 2 3" xfId="7230"/>
    <cellStyle name="row 2 2 2 4" xfId="7231"/>
    <cellStyle name="row 2 2 2 5" xfId="7232"/>
    <cellStyle name="row 2 2 2 6" xfId="7233"/>
    <cellStyle name="row 2 2 2_STUD aligned by INSTIT" xfId="7234"/>
    <cellStyle name="row 2 2 3" xfId="7235"/>
    <cellStyle name="row 2 2 3 2" xfId="7236"/>
    <cellStyle name="row 2 2 3 3" xfId="7237"/>
    <cellStyle name="row 2 2 3 4" xfId="7238"/>
    <cellStyle name="row 2 2 3 5" xfId="7239"/>
    <cellStyle name="row 2 2 4" xfId="7240"/>
    <cellStyle name="row 2 2 5" xfId="7241"/>
    <cellStyle name="row 2 2 6" xfId="7242"/>
    <cellStyle name="row 2 2 7" xfId="7243"/>
    <cellStyle name="row 2 2 8" xfId="7244"/>
    <cellStyle name="row 2 2 9" xfId="7245"/>
    <cellStyle name="row 2 2_STUD aligned by INSTIT" xfId="7246"/>
    <cellStyle name="row 2 3" xfId="7247"/>
    <cellStyle name="row 2 3 2" xfId="7248"/>
    <cellStyle name="row 2 3 2 2" xfId="7249"/>
    <cellStyle name="row 2 3 2 3" xfId="7250"/>
    <cellStyle name="row 2 3 2 4" xfId="7251"/>
    <cellStyle name="row 2 3 2 5" xfId="7252"/>
    <cellStyle name="row 2 3 3" xfId="7253"/>
    <cellStyle name="row 2 3 4" xfId="7254"/>
    <cellStyle name="row 2 3 5" xfId="7255"/>
    <cellStyle name="row 2 3 6" xfId="7256"/>
    <cellStyle name="row 2 3_STUD aligned by INSTIT" xfId="7257"/>
    <cellStyle name="row 2 4" xfId="7258"/>
    <cellStyle name="row 2 4 10" xfId="7259"/>
    <cellStyle name="row 2 4 2" xfId="7260"/>
    <cellStyle name="row 2 4 2 2" xfId="7261"/>
    <cellStyle name="row 2 4 2 3" xfId="7262"/>
    <cellStyle name="row 2 4 2 4" xfId="7263"/>
    <cellStyle name="row 2 4 2 5" xfId="7264"/>
    <cellStyle name="row 2 4 3" xfId="7265"/>
    <cellStyle name="row 2 4 3 2" xfId="7266"/>
    <cellStyle name="row 2 4 3 2 2" xfId="7267"/>
    <cellStyle name="row 2 4 3 3" xfId="7268"/>
    <cellStyle name="row 2 4 3 3 2" xfId="7269"/>
    <cellStyle name="row 2 4 3 4" xfId="7270"/>
    <cellStyle name="row 2 4 3 5" xfId="7271"/>
    <cellStyle name="row 2 4 3 6" xfId="7272"/>
    <cellStyle name="row 2 4 3 7" xfId="7273"/>
    <cellStyle name="row 2 4 4" xfId="7274"/>
    <cellStyle name="row 2 4 4 2" xfId="7275"/>
    <cellStyle name="row 2 4 4 2 2" xfId="7276"/>
    <cellStyle name="row 2 4 4 3" xfId="7277"/>
    <cellStyle name="row 2 4 4 3 2" xfId="7278"/>
    <cellStyle name="row 2 4 4 4" xfId="7279"/>
    <cellStyle name="row 2 4 4 5" xfId="7280"/>
    <cellStyle name="row 2 4 4 6" xfId="7281"/>
    <cellStyle name="row 2 4 4 7" xfId="7282"/>
    <cellStyle name="row 2 4 5" xfId="7283"/>
    <cellStyle name="row 2 4 5 2" xfId="7284"/>
    <cellStyle name="row 2 4 5 2 2" xfId="7285"/>
    <cellStyle name="row 2 4 5 3" xfId="7286"/>
    <cellStyle name="row 2 4 5 3 2" xfId="7287"/>
    <cellStyle name="row 2 4 5 4" xfId="7288"/>
    <cellStyle name="row 2 4 5 5" xfId="7289"/>
    <cellStyle name="row 2 4 5 6" xfId="7290"/>
    <cellStyle name="row 2 4 5 7" xfId="7291"/>
    <cellStyle name="row 2 4 6" xfId="7292"/>
    <cellStyle name="row 2 4 6 2" xfId="7293"/>
    <cellStyle name="row 2 4 6 2 2" xfId="7294"/>
    <cellStyle name="row 2 4 6 3" xfId="7295"/>
    <cellStyle name="row 2 4 6 3 2" xfId="7296"/>
    <cellStyle name="row 2 4 6 4" xfId="7297"/>
    <cellStyle name="row 2 4 6 5" xfId="7298"/>
    <cellStyle name="row 2 4 6 6" xfId="7299"/>
    <cellStyle name="row 2 4 6 7" xfId="7300"/>
    <cellStyle name="row 2 4 7" xfId="7301"/>
    <cellStyle name="row 2 4 8" xfId="7302"/>
    <cellStyle name="row 2 4 9" xfId="7303"/>
    <cellStyle name="row 2 4_STUD aligned by INSTIT" xfId="7304"/>
    <cellStyle name="row 2 5" xfId="7305"/>
    <cellStyle name="row 2 5 10" xfId="7306"/>
    <cellStyle name="row 2 5 11" xfId="7307"/>
    <cellStyle name="row 2 5 2" xfId="7308"/>
    <cellStyle name="row 2 5 2 2" xfId="7309"/>
    <cellStyle name="row 2 5 2 2 2" xfId="7310"/>
    <cellStyle name="row 2 5 2 3" xfId="7311"/>
    <cellStyle name="row 2 5 2 3 2" xfId="7312"/>
    <cellStyle name="row 2 5 2 4" xfId="7313"/>
    <cellStyle name="row 2 5 2 5" xfId="7314"/>
    <cellStyle name="row 2 5 2 6" xfId="7315"/>
    <cellStyle name="row 2 5 3" xfId="7316"/>
    <cellStyle name="row 2 5 3 2" xfId="7317"/>
    <cellStyle name="row 2 5 3 2 2" xfId="7318"/>
    <cellStyle name="row 2 5 3 3" xfId="7319"/>
    <cellStyle name="row 2 5 3 3 2" xfId="7320"/>
    <cellStyle name="row 2 5 3 4" xfId="7321"/>
    <cellStyle name="row 2 5 3 5" xfId="7322"/>
    <cellStyle name="row 2 5 3 6" xfId="7323"/>
    <cellStyle name="row 2 5 3 7" xfId="7324"/>
    <cellStyle name="row 2 5 3 8" xfId="7325"/>
    <cellStyle name="row 2 5 4" xfId="7326"/>
    <cellStyle name="row 2 5 4 2" xfId="7327"/>
    <cellStyle name="row 2 5 4 2 2" xfId="7328"/>
    <cellStyle name="row 2 5 4 3" xfId="7329"/>
    <cellStyle name="row 2 5 4 3 2" xfId="7330"/>
    <cellStyle name="row 2 5 4 4" xfId="7331"/>
    <cellStyle name="row 2 5 4 5" xfId="7332"/>
    <cellStyle name="row 2 5 4 6" xfId="7333"/>
    <cellStyle name="row 2 5 4 7" xfId="7334"/>
    <cellStyle name="row 2 5 5" xfId="7335"/>
    <cellStyle name="row 2 5 5 2" xfId="7336"/>
    <cellStyle name="row 2 5 5 2 2" xfId="7337"/>
    <cellStyle name="row 2 5 5 3" xfId="7338"/>
    <cellStyle name="row 2 5 5 3 2" xfId="7339"/>
    <cellStyle name="row 2 5 5 4" xfId="7340"/>
    <cellStyle name="row 2 5 5 5" xfId="7341"/>
    <cellStyle name="row 2 5 5 6" xfId="7342"/>
    <cellStyle name="row 2 5 5 7" xfId="7343"/>
    <cellStyle name="row 2 5 6" xfId="7344"/>
    <cellStyle name="row 2 5 6 2" xfId="7345"/>
    <cellStyle name="row 2 5 6 2 2" xfId="7346"/>
    <cellStyle name="row 2 5 6 3" xfId="7347"/>
    <cellStyle name="row 2 5 6 3 2" xfId="7348"/>
    <cellStyle name="row 2 5 6 4" xfId="7349"/>
    <cellStyle name="row 2 5 6 5" xfId="7350"/>
    <cellStyle name="row 2 5 6 6" xfId="7351"/>
    <cellStyle name="row 2 5 6 7" xfId="7352"/>
    <cellStyle name="row 2 5 7" xfId="7353"/>
    <cellStyle name="row 2 5 7 2" xfId="7354"/>
    <cellStyle name="row 2 5 8" xfId="7355"/>
    <cellStyle name="row 2 5 8 2" xfId="7356"/>
    <cellStyle name="row 2 5 9" xfId="7357"/>
    <cellStyle name="row 2 5_STUD aligned by INSTIT" xfId="7358"/>
    <cellStyle name="row 2 6" xfId="7359"/>
    <cellStyle name="row 2 6 10" xfId="7360"/>
    <cellStyle name="row 2 6 11" xfId="7361"/>
    <cellStyle name="row 2 6 2" xfId="7362"/>
    <cellStyle name="row 2 6 2 2" xfId="7363"/>
    <cellStyle name="row 2 6 2 2 2" xfId="7364"/>
    <cellStyle name="row 2 6 2 3" xfId="7365"/>
    <cellStyle name="row 2 6 2 3 2" xfId="7366"/>
    <cellStyle name="row 2 6 2 4" xfId="7367"/>
    <cellStyle name="row 2 6 2 5" xfId="7368"/>
    <cellStyle name="row 2 6 2 6" xfId="7369"/>
    <cellStyle name="row 2 6 3" xfId="7370"/>
    <cellStyle name="row 2 6 3 2" xfId="7371"/>
    <cellStyle name="row 2 6 3 2 2" xfId="7372"/>
    <cellStyle name="row 2 6 3 3" xfId="7373"/>
    <cellStyle name="row 2 6 3 3 2" xfId="7374"/>
    <cellStyle name="row 2 6 3 4" xfId="7375"/>
    <cellStyle name="row 2 6 3 5" xfId="7376"/>
    <cellStyle name="row 2 6 3 6" xfId="7377"/>
    <cellStyle name="row 2 6 3 7" xfId="7378"/>
    <cellStyle name="row 2 6 3 8" xfId="7379"/>
    <cellStyle name="row 2 6 4" xfId="7380"/>
    <cellStyle name="row 2 6 4 2" xfId="7381"/>
    <cellStyle name="row 2 6 4 2 2" xfId="7382"/>
    <cellStyle name="row 2 6 4 3" xfId="7383"/>
    <cellStyle name="row 2 6 4 3 2" xfId="7384"/>
    <cellStyle name="row 2 6 4 4" xfId="7385"/>
    <cellStyle name="row 2 6 4 5" xfId="7386"/>
    <cellStyle name="row 2 6 4 6" xfId="7387"/>
    <cellStyle name="row 2 6 4 7" xfId="7388"/>
    <cellStyle name="row 2 6 5" xfId="7389"/>
    <cellStyle name="row 2 6 5 2" xfId="7390"/>
    <cellStyle name="row 2 6 5 2 2" xfId="7391"/>
    <cellStyle name="row 2 6 5 3" xfId="7392"/>
    <cellStyle name="row 2 6 5 3 2" xfId="7393"/>
    <cellStyle name="row 2 6 5 4" xfId="7394"/>
    <cellStyle name="row 2 6 5 5" xfId="7395"/>
    <cellStyle name="row 2 6 5 6" xfId="7396"/>
    <cellStyle name="row 2 6 5 7" xfId="7397"/>
    <cellStyle name="row 2 6 6" xfId="7398"/>
    <cellStyle name="row 2 6 6 2" xfId="7399"/>
    <cellStyle name="row 2 6 6 2 2" xfId="7400"/>
    <cellStyle name="row 2 6 6 3" xfId="7401"/>
    <cellStyle name="row 2 6 6 3 2" xfId="7402"/>
    <cellStyle name="row 2 6 6 4" xfId="7403"/>
    <cellStyle name="row 2 6 6 5" xfId="7404"/>
    <cellStyle name="row 2 6 6 6" xfId="7405"/>
    <cellStyle name="row 2 6 6 7" xfId="7406"/>
    <cellStyle name="row 2 6 7" xfId="7407"/>
    <cellStyle name="row 2 6 7 2" xfId="7408"/>
    <cellStyle name="row 2 6 8" xfId="7409"/>
    <cellStyle name="row 2 6 8 2" xfId="7410"/>
    <cellStyle name="row 2 6 9" xfId="7411"/>
    <cellStyle name="row 2 6_STUD aligned by INSTIT" xfId="7412"/>
    <cellStyle name="row 2 7" xfId="7413"/>
    <cellStyle name="row 2 7 2" xfId="7414"/>
    <cellStyle name="row 2 7 3" xfId="7415"/>
    <cellStyle name="row 2 7 4" xfId="7416"/>
    <cellStyle name="row 2 7 5" xfId="7417"/>
    <cellStyle name="row 2 8" xfId="7418"/>
    <cellStyle name="row 2 8 2" xfId="7419"/>
    <cellStyle name="row 2 8 2 2" xfId="7420"/>
    <cellStyle name="row 2 8 3" xfId="7421"/>
    <cellStyle name="row 2 8 3 2" xfId="7422"/>
    <cellStyle name="row 2 8 4" xfId="7423"/>
    <cellStyle name="row 2 8 5" xfId="7424"/>
    <cellStyle name="row 2 8 6" xfId="7425"/>
    <cellStyle name="row 2 8 7" xfId="7426"/>
    <cellStyle name="row 2 9" xfId="7427"/>
    <cellStyle name="row 2 9 2" xfId="7428"/>
    <cellStyle name="row 2 9 2 2" xfId="7429"/>
    <cellStyle name="row 2 9 3" xfId="7430"/>
    <cellStyle name="row 2 9 3 2" xfId="7431"/>
    <cellStyle name="row 2 9 4" xfId="7432"/>
    <cellStyle name="row 2 9 5" xfId="7433"/>
    <cellStyle name="row 2 9 6" xfId="7434"/>
    <cellStyle name="row 2 9 7" xfId="7435"/>
    <cellStyle name="row 2_STUD aligned by INSTIT" xfId="7436"/>
    <cellStyle name="row 3" xfId="40"/>
    <cellStyle name="row 3 10" xfId="7437"/>
    <cellStyle name="row 3 2" xfId="7438"/>
    <cellStyle name="row 3 2 2" xfId="7439"/>
    <cellStyle name="row 3 2 2 2" xfId="7440"/>
    <cellStyle name="row 3 2 2 3" xfId="7441"/>
    <cellStyle name="row 3 2 2 4" xfId="7442"/>
    <cellStyle name="row 3 2 2 5" xfId="7443"/>
    <cellStyle name="row 3 2 3" xfId="7444"/>
    <cellStyle name="row 3 2 4" xfId="7445"/>
    <cellStyle name="row 3 2 5" xfId="7446"/>
    <cellStyle name="row 3 2 6" xfId="7447"/>
    <cellStyle name="row 3 2_STUD aligned by INSTIT" xfId="7448"/>
    <cellStyle name="row 3 3" xfId="7449"/>
    <cellStyle name="row 3 3 2" xfId="7450"/>
    <cellStyle name="row 3 3 3" xfId="7451"/>
    <cellStyle name="row 3 3 4" xfId="7452"/>
    <cellStyle name="row 3 3 5" xfId="7453"/>
    <cellStyle name="row 3 4" xfId="7454"/>
    <cellStyle name="row 3 4 2" xfId="7455"/>
    <cellStyle name="row 3 5" xfId="7456"/>
    <cellStyle name="row 3 6" xfId="7457"/>
    <cellStyle name="row 3 7" xfId="7458"/>
    <cellStyle name="row 3 8" xfId="7459"/>
    <cellStyle name="row 3 9" xfId="7460"/>
    <cellStyle name="row 3_STUD aligned by INSTIT" xfId="7461"/>
    <cellStyle name="row 4" xfId="53"/>
    <cellStyle name="row 4 10" xfId="7462"/>
    <cellStyle name="row 4 2" xfId="7463"/>
    <cellStyle name="row 4 2 2" xfId="7464"/>
    <cellStyle name="row 4 2 2 2" xfId="7465"/>
    <cellStyle name="row 4 2 2 3" xfId="7466"/>
    <cellStyle name="row 4 2 2 4" xfId="7467"/>
    <cellStyle name="row 4 2 2 5" xfId="7468"/>
    <cellStyle name="row 4 2 3" xfId="7469"/>
    <cellStyle name="row 4 2 4" xfId="7470"/>
    <cellStyle name="row 4 2 5" xfId="7471"/>
    <cellStyle name="row 4 2 6" xfId="7472"/>
    <cellStyle name="row 4 2_STUD aligned by INSTIT" xfId="7473"/>
    <cellStyle name="row 4 3" xfId="7474"/>
    <cellStyle name="row 4 3 2" xfId="7475"/>
    <cellStyle name="row 4 3 3" xfId="7476"/>
    <cellStyle name="row 4 3 4" xfId="7477"/>
    <cellStyle name="row 4 3 5" xfId="7478"/>
    <cellStyle name="row 4 4" xfId="7479"/>
    <cellStyle name="row 4 4 2" xfId="7480"/>
    <cellStyle name="row 4 5" xfId="7481"/>
    <cellStyle name="row 4 6" xfId="7482"/>
    <cellStyle name="row 4 7" xfId="7483"/>
    <cellStyle name="row 4 8" xfId="7484"/>
    <cellStyle name="row 4 9" xfId="7485"/>
    <cellStyle name="row 4_STUD aligned by INSTIT" xfId="7486"/>
    <cellStyle name="row 5" xfId="7487"/>
    <cellStyle name="row 5 10" xfId="7488"/>
    <cellStyle name="row 5 2" xfId="7489"/>
    <cellStyle name="row 5 2 2" xfId="7490"/>
    <cellStyle name="row 5 2 3" xfId="7491"/>
    <cellStyle name="row 5 2 4" xfId="7492"/>
    <cellStyle name="row 5 2 5" xfId="7493"/>
    <cellStyle name="row 5 3" xfId="7494"/>
    <cellStyle name="row 5 3 2" xfId="7495"/>
    <cellStyle name="row 5 3 2 2" xfId="7496"/>
    <cellStyle name="row 5 3 3" xfId="7497"/>
    <cellStyle name="row 5 3 3 2" xfId="7498"/>
    <cellStyle name="row 5 3 4" xfId="7499"/>
    <cellStyle name="row 5 3 5" xfId="7500"/>
    <cellStyle name="row 5 3 6" xfId="7501"/>
    <cellStyle name="row 5 3 7" xfId="7502"/>
    <cellStyle name="row 5 4" xfId="7503"/>
    <cellStyle name="row 5 4 2" xfId="7504"/>
    <cellStyle name="row 5 4 2 2" xfId="7505"/>
    <cellStyle name="row 5 4 3" xfId="7506"/>
    <cellStyle name="row 5 4 3 2" xfId="7507"/>
    <cellStyle name="row 5 4 4" xfId="7508"/>
    <cellStyle name="row 5 4 5" xfId="7509"/>
    <cellStyle name="row 5 4 6" xfId="7510"/>
    <cellStyle name="row 5 4 7" xfId="7511"/>
    <cellStyle name="row 5 5" xfId="7512"/>
    <cellStyle name="row 5 5 2" xfId="7513"/>
    <cellStyle name="row 5 5 2 2" xfId="7514"/>
    <cellStyle name="row 5 5 3" xfId="7515"/>
    <cellStyle name="row 5 5 3 2" xfId="7516"/>
    <cellStyle name="row 5 5 4" xfId="7517"/>
    <cellStyle name="row 5 5 5" xfId="7518"/>
    <cellStyle name="row 5 5 6" xfId="7519"/>
    <cellStyle name="row 5 5 7" xfId="7520"/>
    <cellStyle name="row 5 6" xfId="7521"/>
    <cellStyle name="row 5 6 2" xfId="7522"/>
    <cellStyle name="row 5 6 2 2" xfId="7523"/>
    <cellStyle name="row 5 6 3" xfId="7524"/>
    <cellStyle name="row 5 6 3 2" xfId="7525"/>
    <cellStyle name="row 5 6 4" xfId="7526"/>
    <cellStyle name="row 5 6 5" xfId="7527"/>
    <cellStyle name="row 5 6 6" xfId="7528"/>
    <cellStyle name="row 5 6 7" xfId="7529"/>
    <cellStyle name="row 5 7" xfId="7530"/>
    <cellStyle name="row 5 8" xfId="7531"/>
    <cellStyle name="row 5 9" xfId="7532"/>
    <cellStyle name="row 5_STUD aligned by INSTIT" xfId="7533"/>
    <cellStyle name="row 6" xfId="7534"/>
    <cellStyle name="row 6 10" xfId="7535"/>
    <cellStyle name="row 6 11" xfId="7536"/>
    <cellStyle name="row 6 2" xfId="7537"/>
    <cellStyle name="row 6 2 2" xfId="7538"/>
    <cellStyle name="row 6 2 2 2" xfId="7539"/>
    <cellStyle name="row 6 2 3" xfId="7540"/>
    <cellStyle name="row 6 2 3 2" xfId="7541"/>
    <cellStyle name="row 6 2 4" xfId="7542"/>
    <cellStyle name="row 6 2 5" xfId="7543"/>
    <cellStyle name="row 6 2 6" xfId="7544"/>
    <cellStyle name="row 6 3" xfId="7545"/>
    <cellStyle name="row 6 3 2" xfId="7546"/>
    <cellStyle name="row 6 3 2 2" xfId="7547"/>
    <cellStyle name="row 6 3 3" xfId="7548"/>
    <cellStyle name="row 6 3 3 2" xfId="7549"/>
    <cellStyle name="row 6 3 4" xfId="7550"/>
    <cellStyle name="row 6 3 5" xfId="7551"/>
    <cellStyle name="row 6 3 6" xfId="7552"/>
    <cellStyle name="row 6 3 7" xfId="7553"/>
    <cellStyle name="row 6 3 8" xfId="7554"/>
    <cellStyle name="row 6 4" xfId="7555"/>
    <cellStyle name="row 6 4 2" xfId="7556"/>
    <cellStyle name="row 6 4 2 2" xfId="7557"/>
    <cellStyle name="row 6 4 3" xfId="7558"/>
    <cellStyle name="row 6 4 3 2" xfId="7559"/>
    <cellStyle name="row 6 4 4" xfId="7560"/>
    <cellStyle name="row 6 4 5" xfId="7561"/>
    <cellStyle name="row 6 4 6" xfId="7562"/>
    <cellStyle name="row 6 4 7" xfId="7563"/>
    <cellStyle name="row 6 5" xfId="7564"/>
    <cellStyle name="row 6 5 2" xfId="7565"/>
    <cellStyle name="row 6 5 2 2" xfId="7566"/>
    <cellStyle name="row 6 5 3" xfId="7567"/>
    <cellStyle name="row 6 5 3 2" xfId="7568"/>
    <cellStyle name="row 6 5 4" xfId="7569"/>
    <cellStyle name="row 6 5 5" xfId="7570"/>
    <cellStyle name="row 6 5 6" xfId="7571"/>
    <cellStyle name="row 6 5 7" xfId="7572"/>
    <cellStyle name="row 6 6" xfId="7573"/>
    <cellStyle name="row 6 6 2" xfId="7574"/>
    <cellStyle name="row 6 6 2 2" xfId="7575"/>
    <cellStyle name="row 6 6 3" xfId="7576"/>
    <cellStyle name="row 6 6 3 2" xfId="7577"/>
    <cellStyle name="row 6 6 4" xfId="7578"/>
    <cellStyle name="row 6 6 5" xfId="7579"/>
    <cellStyle name="row 6 6 6" xfId="7580"/>
    <cellStyle name="row 6 6 7" xfId="7581"/>
    <cellStyle name="row 6 7" xfId="7582"/>
    <cellStyle name="row 6 7 2" xfId="7583"/>
    <cellStyle name="row 6 8" xfId="7584"/>
    <cellStyle name="row 6 8 2" xfId="7585"/>
    <cellStyle name="row 6 9" xfId="7586"/>
    <cellStyle name="row 6_STUD aligned by INSTIT" xfId="7587"/>
    <cellStyle name="row 7" xfId="7588"/>
    <cellStyle name="row 7 2" xfId="7589"/>
    <cellStyle name="row 7 3" xfId="7590"/>
    <cellStyle name="row 7 4" xfId="7591"/>
    <cellStyle name="row 7 5" xfId="7592"/>
    <cellStyle name="row 8" xfId="7593"/>
    <cellStyle name="row 9" xfId="7594"/>
    <cellStyle name="row_ENRLSUP5" xfId="94"/>
    <cellStyle name="RowCodes" xfId="41"/>
    <cellStyle name="Row-Col Headings" xfId="42"/>
    <cellStyle name="RowTitles" xfId="43"/>
    <cellStyle name="RowTitles 10" xfId="7595"/>
    <cellStyle name="RowTitles 2" xfId="95"/>
    <cellStyle name="RowTitles 2 2" xfId="7596"/>
    <cellStyle name="RowTitles 2 2 2" xfId="7597"/>
    <cellStyle name="RowTitles 2 2 2 2" xfId="7598"/>
    <cellStyle name="RowTitles 2 2 2 3" xfId="7599"/>
    <cellStyle name="RowTitles 2 2 2 4" xfId="7600"/>
    <cellStyle name="RowTitles 2 2 2 5" xfId="7601"/>
    <cellStyle name="RowTitles 2 2 3" xfId="7602"/>
    <cellStyle name="RowTitles 2 2 4" xfId="7603"/>
    <cellStyle name="RowTitles 2 2 5" xfId="7604"/>
    <cellStyle name="RowTitles 2 2 6" xfId="7605"/>
    <cellStyle name="RowTitles 2 2_STUD aligned by INSTIT" xfId="7606"/>
    <cellStyle name="RowTitles 2 3" xfId="7607"/>
    <cellStyle name="RowTitles 2 3 2" xfId="7608"/>
    <cellStyle name="RowTitles 2 3 3" xfId="7609"/>
    <cellStyle name="RowTitles 2 3 4" xfId="7610"/>
    <cellStyle name="RowTitles 2 3 5" xfId="7611"/>
    <cellStyle name="RowTitles 2 4" xfId="7612"/>
    <cellStyle name="RowTitles 2 5" xfId="7613"/>
    <cellStyle name="RowTitles 2 6" xfId="7614"/>
    <cellStyle name="RowTitles 2 7" xfId="7615"/>
    <cellStyle name="RowTitles 2 8" xfId="7616"/>
    <cellStyle name="RowTitles 2 9" xfId="7617"/>
    <cellStyle name="RowTitles 2_STUD aligned by INSTIT" xfId="7618"/>
    <cellStyle name="RowTitles 3" xfId="7619"/>
    <cellStyle name="RowTitles 3 2" xfId="7620"/>
    <cellStyle name="RowTitles 3 2 2" xfId="7621"/>
    <cellStyle name="RowTitles 3 2 3" xfId="7622"/>
    <cellStyle name="RowTitles 3 2 4" xfId="7623"/>
    <cellStyle name="RowTitles 3 2 5" xfId="7624"/>
    <cellStyle name="RowTitles 3 3" xfId="7625"/>
    <cellStyle name="RowTitles 3 4" xfId="7626"/>
    <cellStyle name="RowTitles 3 5" xfId="7627"/>
    <cellStyle name="RowTitles 3 6" xfId="7628"/>
    <cellStyle name="RowTitles 3_STUD aligned by INSTIT" xfId="7629"/>
    <cellStyle name="RowTitles 4" xfId="7630"/>
    <cellStyle name="RowTitles 4 2" xfId="7631"/>
    <cellStyle name="RowTitles 4 3" xfId="7632"/>
    <cellStyle name="RowTitles 4 4" xfId="7633"/>
    <cellStyle name="RowTitles 4 5" xfId="7634"/>
    <cellStyle name="RowTitles 5" xfId="7635"/>
    <cellStyle name="RowTitles 6" xfId="7636"/>
    <cellStyle name="RowTitles 7" xfId="7637"/>
    <cellStyle name="RowTitles 8" xfId="7638"/>
    <cellStyle name="RowTitles 9" xfId="7639"/>
    <cellStyle name="RowTitles_CENTRAL_GOVT" xfId="108"/>
    <cellStyle name="RowTitles1-Detail" xfId="12"/>
    <cellStyle name="RowTitles1-Detail 10" xfId="7640"/>
    <cellStyle name="RowTitles1-Detail 10 2" xfId="7641"/>
    <cellStyle name="RowTitles1-Detail 10 2 2" xfId="7642"/>
    <cellStyle name="RowTitles1-Detail 10 2 2 2" xfId="7643"/>
    <cellStyle name="RowTitles1-Detail 10 2 2 2 2" xfId="7644"/>
    <cellStyle name="RowTitles1-Detail 10 2 2 3" xfId="7645"/>
    <cellStyle name="RowTitles1-Detail 10 2 3" xfId="7646"/>
    <cellStyle name="RowTitles1-Detail 10 2 3 2" xfId="7647"/>
    <cellStyle name="RowTitles1-Detail 10 2 3 2 2" xfId="7648"/>
    <cellStyle name="RowTitles1-Detail 10 2 4" xfId="7649"/>
    <cellStyle name="RowTitles1-Detail 10 2 4 2" xfId="7650"/>
    <cellStyle name="RowTitles1-Detail 10 2 5" xfId="7651"/>
    <cellStyle name="RowTitles1-Detail 10 3" xfId="7652"/>
    <cellStyle name="RowTitles1-Detail 10 3 2" xfId="7653"/>
    <cellStyle name="RowTitles1-Detail 10 3 2 2" xfId="7654"/>
    <cellStyle name="RowTitles1-Detail 10 3 2 2 2" xfId="7655"/>
    <cellStyle name="RowTitles1-Detail 10 3 2 3" xfId="7656"/>
    <cellStyle name="RowTitles1-Detail 10 3 3" xfId="7657"/>
    <cellStyle name="RowTitles1-Detail 10 3 3 2" xfId="7658"/>
    <cellStyle name="RowTitles1-Detail 10 3 3 2 2" xfId="7659"/>
    <cellStyle name="RowTitles1-Detail 10 3 4" xfId="7660"/>
    <cellStyle name="RowTitles1-Detail 10 3 4 2" xfId="7661"/>
    <cellStyle name="RowTitles1-Detail 10 3 5" xfId="7662"/>
    <cellStyle name="RowTitles1-Detail 10 4" xfId="7663"/>
    <cellStyle name="RowTitles1-Detail 10 4 2" xfId="7664"/>
    <cellStyle name="RowTitles1-Detail 10 4 2 2" xfId="7665"/>
    <cellStyle name="RowTitles1-Detail 10 4 3" xfId="7666"/>
    <cellStyle name="RowTitles1-Detail 10 5" xfId="7667"/>
    <cellStyle name="RowTitles1-Detail 10 5 2" xfId="7668"/>
    <cellStyle name="RowTitles1-Detail 10 5 2 2" xfId="7669"/>
    <cellStyle name="RowTitles1-Detail 10 6" xfId="7670"/>
    <cellStyle name="RowTitles1-Detail 10 6 2" xfId="7671"/>
    <cellStyle name="RowTitles1-Detail 10 7" xfId="7672"/>
    <cellStyle name="RowTitles1-Detail 11" xfId="7673"/>
    <cellStyle name="RowTitles1-Detail 11 2" xfId="7674"/>
    <cellStyle name="RowTitles1-Detail 11 2 2" xfId="7675"/>
    <cellStyle name="RowTitles1-Detail 11 2 2 2" xfId="7676"/>
    <cellStyle name="RowTitles1-Detail 11 2 2 2 2" xfId="7677"/>
    <cellStyle name="RowTitles1-Detail 11 2 2 3" xfId="7678"/>
    <cellStyle name="RowTitles1-Detail 11 2 3" xfId="7679"/>
    <cellStyle name="RowTitles1-Detail 11 2 3 2" xfId="7680"/>
    <cellStyle name="RowTitles1-Detail 11 2 3 2 2" xfId="7681"/>
    <cellStyle name="RowTitles1-Detail 11 2 4" xfId="7682"/>
    <cellStyle name="RowTitles1-Detail 11 2 4 2" xfId="7683"/>
    <cellStyle name="RowTitles1-Detail 11 2 5" xfId="7684"/>
    <cellStyle name="RowTitles1-Detail 11 3" xfId="7685"/>
    <cellStyle name="RowTitles1-Detail 11 3 2" xfId="7686"/>
    <cellStyle name="RowTitles1-Detail 11 3 2 2" xfId="7687"/>
    <cellStyle name="RowTitles1-Detail 11 3 2 2 2" xfId="7688"/>
    <cellStyle name="RowTitles1-Detail 11 3 2 3" xfId="7689"/>
    <cellStyle name="RowTitles1-Detail 11 3 3" xfId="7690"/>
    <cellStyle name="RowTitles1-Detail 11 3 3 2" xfId="7691"/>
    <cellStyle name="RowTitles1-Detail 11 3 3 2 2" xfId="7692"/>
    <cellStyle name="RowTitles1-Detail 11 3 4" xfId="7693"/>
    <cellStyle name="RowTitles1-Detail 11 3 4 2" xfId="7694"/>
    <cellStyle name="RowTitles1-Detail 11 3 5" xfId="7695"/>
    <cellStyle name="RowTitles1-Detail 11 4" xfId="7696"/>
    <cellStyle name="RowTitles1-Detail 11 4 2" xfId="7697"/>
    <cellStyle name="RowTitles1-Detail 11 4 2 2" xfId="7698"/>
    <cellStyle name="RowTitles1-Detail 11 4 3" xfId="7699"/>
    <cellStyle name="RowTitles1-Detail 11 5" xfId="7700"/>
    <cellStyle name="RowTitles1-Detail 11 5 2" xfId="7701"/>
    <cellStyle name="RowTitles1-Detail 11 5 2 2" xfId="7702"/>
    <cellStyle name="RowTitles1-Detail 11 6" xfId="7703"/>
    <cellStyle name="RowTitles1-Detail 11 6 2" xfId="7704"/>
    <cellStyle name="RowTitles1-Detail 11 7" xfId="7705"/>
    <cellStyle name="RowTitles1-Detail 12" xfId="7706"/>
    <cellStyle name="RowTitles1-Detail 12 2" xfId="7707"/>
    <cellStyle name="RowTitles1-Detail 12 2 2" xfId="7708"/>
    <cellStyle name="RowTitles1-Detail 12 2 2 2" xfId="7709"/>
    <cellStyle name="RowTitles1-Detail 12 2 2 2 2" xfId="7710"/>
    <cellStyle name="RowTitles1-Detail 12 2 2 3" xfId="7711"/>
    <cellStyle name="RowTitles1-Detail 12 2 3" xfId="7712"/>
    <cellStyle name="RowTitles1-Detail 12 2 3 2" xfId="7713"/>
    <cellStyle name="RowTitles1-Detail 12 2 3 2 2" xfId="7714"/>
    <cellStyle name="RowTitles1-Detail 12 2 4" xfId="7715"/>
    <cellStyle name="RowTitles1-Detail 12 2 4 2" xfId="7716"/>
    <cellStyle name="RowTitles1-Detail 12 2 5" xfId="7717"/>
    <cellStyle name="RowTitles1-Detail 12 3" xfId="7718"/>
    <cellStyle name="RowTitles1-Detail 12 3 2" xfId="7719"/>
    <cellStyle name="RowTitles1-Detail 12 3 2 2" xfId="7720"/>
    <cellStyle name="RowTitles1-Detail 12 3 2 2 2" xfId="7721"/>
    <cellStyle name="RowTitles1-Detail 12 3 2 3" xfId="7722"/>
    <cellStyle name="RowTitles1-Detail 12 3 3" xfId="7723"/>
    <cellStyle name="RowTitles1-Detail 12 3 3 2" xfId="7724"/>
    <cellStyle name="RowTitles1-Detail 12 3 3 2 2" xfId="7725"/>
    <cellStyle name="RowTitles1-Detail 12 3 4" xfId="7726"/>
    <cellStyle name="RowTitles1-Detail 12 3 4 2" xfId="7727"/>
    <cellStyle name="RowTitles1-Detail 12 3 5" xfId="7728"/>
    <cellStyle name="RowTitles1-Detail 12 4" xfId="7729"/>
    <cellStyle name="RowTitles1-Detail 12 4 2" xfId="7730"/>
    <cellStyle name="RowTitles1-Detail 12 4 2 2" xfId="7731"/>
    <cellStyle name="RowTitles1-Detail 12 4 3" xfId="7732"/>
    <cellStyle name="RowTitles1-Detail 12 5" xfId="7733"/>
    <cellStyle name="RowTitles1-Detail 12 5 2" xfId="7734"/>
    <cellStyle name="RowTitles1-Detail 12 5 2 2" xfId="7735"/>
    <cellStyle name="RowTitles1-Detail 12 6" xfId="7736"/>
    <cellStyle name="RowTitles1-Detail 12 6 2" xfId="7737"/>
    <cellStyle name="RowTitles1-Detail 12 7" xfId="7738"/>
    <cellStyle name="RowTitles1-Detail 13" xfId="7739"/>
    <cellStyle name="RowTitles1-Detail 13 2" xfId="7740"/>
    <cellStyle name="RowTitles1-Detail 13 2 2" xfId="7741"/>
    <cellStyle name="RowTitles1-Detail 13 2 2 2" xfId="7742"/>
    <cellStyle name="RowTitles1-Detail 13 2 3" xfId="7743"/>
    <cellStyle name="RowTitles1-Detail 13 3" xfId="7744"/>
    <cellStyle name="RowTitles1-Detail 13 3 2" xfId="7745"/>
    <cellStyle name="RowTitles1-Detail 13 3 2 2" xfId="7746"/>
    <cellStyle name="RowTitles1-Detail 13 4" xfId="7747"/>
    <cellStyle name="RowTitles1-Detail 13 4 2" xfId="7748"/>
    <cellStyle name="RowTitles1-Detail 13 5" xfId="7749"/>
    <cellStyle name="RowTitles1-Detail 14" xfId="7750"/>
    <cellStyle name="RowTitles1-Detail 14 2" xfId="7751"/>
    <cellStyle name="RowTitles1-Detail 14 2 2" xfId="7752"/>
    <cellStyle name="RowTitles1-Detail 15" xfId="7753"/>
    <cellStyle name="RowTitles1-Detail 15 2" xfId="7754"/>
    <cellStyle name="RowTitles1-Detail 15 2 2" xfId="7755"/>
    <cellStyle name="RowTitles1-Detail 16" xfId="7756"/>
    <cellStyle name="RowTitles1-Detail 17" xfId="7757"/>
    <cellStyle name="RowTitles1-Detail 2" xfId="17"/>
    <cellStyle name="RowTitles1-Detail 2 10" xfId="7758"/>
    <cellStyle name="RowTitles1-Detail 2 10 2" xfId="7759"/>
    <cellStyle name="RowTitles1-Detail 2 10 2 2" xfId="7760"/>
    <cellStyle name="RowTitles1-Detail 2 10 2 2 2" xfId="7761"/>
    <cellStyle name="RowTitles1-Detail 2 10 2 2 2 2" xfId="7762"/>
    <cellStyle name="RowTitles1-Detail 2 10 2 2 3" xfId="7763"/>
    <cellStyle name="RowTitles1-Detail 2 10 2 3" xfId="7764"/>
    <cellStyle name="RowTitles1-Detail 2 10 2 3 2" xfId="7765"/>
    <cellStyle name="RowTitles1-Detail 2 10 2 3 2 2" xfId="7766"/>
    <cellStyle name="RowTitles1-Detail 2 10 2 4" xfId="7767"/>
    <cellStyle name="RowTitles1-Detail 2 10 2 4 2" xfId="7768"/>
    <cellStyle name="RowTitles1-Detail 2 10 2 5" xfId="7769"/>
    <cellStyle name="RowTitles1-Detail 2 10 3" xfId="7770"/>
    <cellStyle name="RowTitles1-Detail 2 10 3 2" xfId="7771"/>
    <cellStyle name="RowTitles1-Detail 2 10 3 2 2" xfId="7772"/>
    <cellStyle name="RowTitles1-Detail 2 10 3 2 2 2" xfId="7773"/>
    <cellStyle name="RowTitles1-Detail 2 10 3 2 3" xfId="7774"/>
    <cellStyle name="RowTitles1-Detail 2 10 3 3" xfId="7775"/>
    <cellStyle name="RowTitles1-Detail 2 10 3 3 2" xfId="7776"/>
    <cellStyle name="RowTitles1-Detail 2 10 3 3 2 2" xfId="7777"/>
    <cellStyle name="RowTitles1-Detail 2 10 3 4" xfId="7778"/>
    <cellStyle name="RowTitles1-Detail 2 10 3 4 2" xfId="7779"/>
    <cellStyle name="RowTitles1-Detail 2 10 3 5" xfId="7780"/>
    <cellStyle name="RowTitles1-Detail 2 10 4" xfId="7781"/>
    <cellStyle name="RowTitles1-Detail 2 10 4 2" xfId="7782"/>
    <cellStyle name="RowTitles1-Detail 2 10 5" xfId="7783"/>
    <cellStyle name="RowTitles1-Detail 2 10 5 2" xfId="7784"/>
    <cellStyle name="RowTitles1-Detail 2 10 5 2 2" xfId="7785"/>
    <cellStyle name="RowTitles1-Detail 2 10 5 3" xfId="7786"/>
    <cellStyle name="RowTitles1-Detail 2 10 6" xfId="7787"/>
    <cellStyle name="RowTitles1-Detail 2 10 6 2" xfId="7788"/>
    <cellStyle name="RowTitles1-Detail 2 10 6 2 2" xfId="7789"/>
    <cellStyle name="RowTitles1-Detail 2 10 7" xfId="7790"/>
    <cellStyle name="RowTitles1-Detail 2 10 7 2" xfId="7791"/>
    <cellStyle name="RowTitles1-Detail 2 10 8" xfId="7792"/>
    <cellStyle name="RowTitles1-Detail 2 11" xfId="7793"/>
    <cellStyle name="RowTitles1-Detail 2 11 2" xfId="7794"/>
    <cellStyle name="RowTitles1-Detail 2 11 2 2" xfId="7795"/>
    <cellStyle name="RowTitles1-Detail 2 11 2 2 2" xfId="7796"/>
    <cellStyle name="RowTitles1-Detail 2 11 2 2 2 2" xfId="7797"/>
    <cellStyle name="RowTitles1-Detail 2 11 2 2 3" xfId="7798"/>
    <cellStyle name="RowTitles1-Detail 2 11 2 3" xfId="7799"/>
    <cellStyle name="RowTitles1-Detail 2 11 2 3 2" xfId="7800"/>
    <cellStyle name="RowTitles1-Detail 2 11 2 3 2 2" xfId="7801"/>
    <cellStyle name="RowTitles1-Detail 2 11 2 4" xfId="7802"/>
    <cellStyle name="RowTitles1-Detail 2 11 2 4 2" xfId="7803"/>
    <cellStyle name="RowTitles1-Detail 2 11 2 5" xfId="7804"/>
    <cellStyle name="RowTitles1-Detail 2 11 3" xfId="7805"/>
    <cellStyle name="RowTitles1-Detail 2 11 3 2" xfId="7806"/>
    <cellStyle name="RowTitles1-Detail 2 11 3 2 2" xfId="7807"/>
    <cellStyle name="RowTitles1-Detail 2 11 3 2 2 2" xfId="7808"/>
    <cellStyle name="RowTitles1-Detail 2 11 3 2 3" xfId="7809"/>
    <cellStyle name="RowTitles1-Detail 2 11 3 3" xfId="7810"/>
    <cellStyle name="RowTitles1-Detail 2 11 3 3 2" xfId="7811"/>
    <cellStyle name="RowTitles1-Detail 2 11 3 3 2 2" xfId="7812"/>
    <cellStyle name="RowTitles1-Detail 2 11 3 4" xfId="7813"/>
    <cellStyle name="RowTitles1-Detail 2 11 3 4 2" xfId="7814"/>
    <cellStyle name="RowTitles1-Detail 2 11 3 5" xfId="7815"/>
    <cellStyle name="RowTitles1-Detail 2 11 4" xfId="7816"/>
    <cellStyle name="RowTitles1-Detail 2 11 4 2" xfId="7817"/>
    <cellStyle name="RowTitles1-Detail 2 11 4 2 2" xfId="7818"/>
    <cellStyle name="RowTitles1-Detail 2 11 4 3" xfId="7819"/>
    <cellStyle name="RowTitles1-Detail 2 11 5" xfId="7820"/>
    <cellStyle name="RowTitles1-Detail 2 11 5 2" xfId="7821"/>
    <cellStyle name="RowTitles1-Detail 2 11 5 2 2" xfId="7822"/>
    <cellStyle name="RowTitles1-Detail 2 11 6" xfId="7823"/>
    <cellStyle name="RowTitles1-Detail 2 11 6 2" xfId="7824"/>
    <cellStyle name="RowTitles1-Detail 2 11 7" xfId="7825"/>
    <cellStyle name="RowTitles1-Detail 2 12" xfId="7826"/>
    <cellStyle name="RowTitles1-Detail 2 12 2" xfId="7827"/>
    <cellStyle name="RowTitles1-Detail 2 12 2 2" xfId="7828"/>
    <cellStyle name="RowTitles1-Detail 2 12 2 2 2" xfId="7829"/>
    <cellStyle name="RowTitles1-Detail 2 12 2 2 2 2" xfId="7830"/>
    <cellStyle name="RowTitles1-Detail 2 12 2 2 3" xfId="7831"/>
    <cellStyle name="RowTitles1-Detail 2 12 2 3" xfId="7832"/>
    <cellStyle name="RowTitles1-Detail 2 12 2 3 2" xfId="7833"/>
    <cellStyle name="RowTitles1-Detail 2 12 2 3 2 2" xfId="7834"/>
    <cellStyle name="RowTitles1-Detail 2 12 2 4" xfId="7835"/>
    <cellStyle name="RowTitles1-Detail 2 12 2 4 2" xfId="7836"/>
    <cellStyle name="RowTitles1-Detail 2 12 2 5" xfId="7837"/>
    <cellStyle name="RowTitles1-Detail 2 12 3" xfId="7838"/>
    <cellStyle name="RowTitles1-Detail 2 12 3 2" xfId="7839"/>
    <cellStyle name="RowTitles1-Detail 2 12 3 2 2" xfId="7840"/>
    <cellStyle name="RowTitles1-Detail 2 12 3 2 2 2" xfId="7841"/>
    <cellStyle name="RowTitles1-Detail 2 12 3 2 3" xfId="7842"/>
    <cellStyle name="RowTitles1-Detail 2 12 3 3" xfId="7843"/>
    <cellStyle name="RowTitles1-Detail 2 12 3 3 2" xfId="7844"/>
    <cellStyle name="RowTitles1-Detail 2 12 3 3 2 2" xfId="7845"/>
    <cellStyle name="RowTitles1-Detail 2 12 3 4" xfId="7846"/>
    <cellStyle name="RowTitles1-Detail 2 12 3 4 2" xfId="7847"/>
    <cellStyle name="RowTitles1-Detail 2 12 3 5" xfId="7848"/>
    <cellStyle name="RowTitles1-Detail 2 12 4" xfId="7849"/>
    <cellStyle name="RowTitles1-Detail 2 12 4 2" xfId="7850"/>
    <cellStyle name="RowTitles1-Detail 2 12 4 2 2" xfId="7851"/>
    <cellStyle name="RowTitles1-Detail 2 12 4 3" xfId="7852"/>
    <cellStyle name="RowTitles1-Detail 2 12 5" xfId="7853"/>
    <cellStyle name="RowTitles1-Detail 2 12 5 2" xfId="7854"/>
    <cellStyle name="RowTitles1-Detail 2 12 5 2 2" xfId="7855"/>
    <cellStyle name="RowTitles1-Detail 2 12 6" xfId="7856"/>
    <cellStyle name="RowTitles1-Detail 2 12 6 2" xfId="7857"/>
    <cellStyle name="RowTitles1-Detail 2 12 7" xfId="7858"/>
    <cellStyle name="RowTitles1-Detail 2 13" xfId="7859"/>
    <cellStyle name="RowTitles1-Detail 2 13 2" xfId="7860"/>
    <cellStyle name="RowTitles1-Detail 2 13 2 2" xfId="7861"/>
    <cellStyle name="RowTitles1-Detail 2 13 2 2 2" xfId="7862"/>
    <cellStyle name="RowTitles1-Detail 2 13 2 3" xfId="7863"/>
    <cellStyle name="RowTitles1-Detail 2 13 3" xfId="7864"/>
    <cellStyle name="RowTitles1-Detail 2 13 3 2" xfId="7865"/>
    <cellStyle name="RowTitles1-Detail 2 13 3 2 2" xfId="7866"/>
    <cellStyle name="RowTitles1-Detail 2 13 4" xfId="7867"/>
    <cellStyle name="RowTitles1-Detail 2 13 4 2" xfId="7868"/>
    <cellStyle name="RowTitles1-Detail 2 13 5" xfId="7869"/>
    <cellStyle name="RowTitles1-Detail 2 14" xfId="7870"/>
    <cellStyle name="RowTitles1-Detail 2 14 2" xfId="7871"/>
    <cellStyle name="RowTitles1-Detail 2 14 2 2" xfId="7872"/>
    <cellStyle name="RowTitles1-Detail 2 15" xfId="7873"/>
    <cellStyle name="RowTitles1-Detail 2 15 2" xfId="7874"/>
    <cellStyle name="RowTitles1-Detail 2 16" xfId="7875"/>
    <cellStyle name="RowTitles1-Detail 2 16 2" xfId="7876"/>
    <cellStyle name="RowTitles1-Detail 2 16 2 2" xfId="7877"/>
    <cellStyle name="RowTitles1-Detail 2 17" xfId="7878"/>
    <cellStyle name="RowTitles1-Detail 2 2" xfId="96"/>
    <cellStyle name="RowTitles1-Detail 2 2 10" xfId="7879"/>
    <cellStyle name="RowTitles1-Detail 2 2 10 2" xfId="7880"/>
    <cellStyle name="RowTitles1-Detail 2 2 10 2 2" xfId="7881"/>
    <cellStyle name="RowTitles1-Detail 2 2 10 2 2 2" xfId="7882"/>
    <cellStyle name="RowTitles1-Detail 2 2 10 2 2 2 2" xfId="7883"/>
    <cellStyle name="RowTitles1-Detail 2 2 10 2 2 3" xfId="7884"/>
    <cellStyle name="RowTitles1-Detail 2 2 10 2 3" xfId="7885"/>
    <cellStyle name="RowTitles1-Detail 2 2 10 2 3 2" xfId="7886"/>
    <cellStyle name="RowTitles1-Detail 2 2 10 2 3 2 2" xfId="7887"/>
    <cellStyle name="RowTitles1-Detail 2 2 10 2 4" xfId="7888"/>
    <cellStyle name="RowTitles1-Detail 2 2 10 2 4 2" xfId="7889"/>
    <cellStyle name="RowTitles1-Detail 2 2 10 2 5" xfId="7890"/>
    <cellStyle name="RowTitles1-Detail 2 2 10 3" xfId="7891"/>
    <cellStyle name="RowTitles1-Detail 2 2 10 3 2" xfId="7892"/>
    <cellStyle name="RowTitles1-Detail 2 2 10 3 2 2" xfId="7893"/>
    <cellStyle name="RowTitles1-Detail 2 2 10 3 2 2 2" xfId="7894"/>
    <cellStyle name="RowTitles1-Detail 2 2 10 3 2 3" xfId="7895"/>
    <cellStyle name="RowTitles1-Detail 2 2 10 3 3" xfId="7896"/>
    <cellStyle name="RowTitles1-Detail 2 2 10 3 3 2" xfId="7897"/>
    <cellStyle name="RowTitles1-Detail 2 2 10 3 3 2 2" xfId="7898"/>
    <cellStyle name="RowTitles1-Detail 2 2 10 3 4" xfId="7899"/>
    <cellStyle name="RowTitles1-Detail 2 2 10 3 4 2" xfId="7900"/>
    <cellStyle name="RowTitles1-Detail 2 2 10 3 5" xfId="7901"/>
    <cellStyle name="RowTitles1-Detail 2 2 10 4" xfId="7902"/>
    <cellStyle name="RowTitles1-Detail 2 2 10 4 2" xfId="7903"/>
    <cellStyle name="RowTitles1-Detail 2 2 10 4 2 2" xfId="7904"/>
    <cellStyle name="RowTitles1-Detail 2 2 10 4 3" xfId="7905"/>
    <cellStyle name="RowTitles1-Detail 2 2 10 5" xfId="7906"/>
    <cellStyle name="RowTitles1-Detail 2 2 10 5 2" xfId="7907"/>
    <cellStyle name="RowTitles1-Detail 2 2 10 5 2 2" xfId="7908"/>
    <cellStyle name="RowTitles1-Detail 2 2 10 6" xfId="7909"/>
    <cellStyle name="RowTitles1-Detail 2 2 10 6 2" xfId="7910"/>
    <cellStyle name="RowTitles1-Detail 2 2 10 7" xfId="7911"/>
    <cellStyle name="RowTitles1-Detail 2 2 11" xfId="7912"/>
    <cellStyle name="RowTitles1-Detail 2 2 11 2" xfId="7913"/>
    <cellStyle name="RowTitles1-Detail 2 2 11 2 2" xfId="7914"/>
    <cellStyle name="RowTitles1-Detail 2 2 11 2 2 2" xfId="7915"/>
    <cellStyle name="RowTitles1-Detail 2 2 11 2 2 2 2" xfId="7916"/>
    <cellStyle name="RowTitles1-Detail 2 2 11 2 2 3" xfId="7917"/>
    <cellStyle name="RowTitles1-Detail 2 2 11 2 3" xfId="7918"/>
    <cellStyle name="RowTitles1-Detail 2 2 11 2 3 2" xfId="7919"/>
    <cellStyle name="RowTitles1-Detail 2 2 11 2 3 2 2" xfId="7920"/>
    <cellStyle name="RowTitles1-Detail 2 2 11 2 4" xfId="7921"/>
    <cellStyle name="RowTitles1-Detail 2 2 11 2 4 2" xfId="7922"/>
    <cellStyle name="RowTitles1-Detail 2 2 11 2 5" xfId="7923"/>
    <cellStyle name="RowTitles1-Detail 2 2 11 3" xfId="7924"/>
    <cellStyle name="RowTitles1-Detail 2 2 11 3 2" xfId="7925"/>
    <cellStyle name="RowTitles1-Detail 2 2 11 3 2 2" xfId="7926"/>
    <cellStyle name="RowTitles1-Detail 2 2 11 3 2 2 2" xfId="7927"/>
    <cellStyle name="RowTitles1-Detail 2 2 11 3 2 3" xfId="7928"/>
    <cellStyle name="RowTitles1-Detail 2 2 11 3 3" xfId="7929"/>
    <cellStyle name="RowTitles1-Detail 2 2 11 3 3 2" xfId="7930"/>
    <cellStyle name="RowTitles1-Detail 2 2 11 3 3 2 2" xfId="7931"/>
    <cellStyle name="RowTitles1-Detail 2 2 11 3 4" xfId="7932"/>
    <cellStyle name="RowTitles1-Detail 2 2 11 3 4 2" xfId="7933"/>
    <cellStyle name="RowTitles1-Detail 2 2 11 3 5" xfId="7934"/>
    <cellStyle name="RowTitles1-Detail 2 2 11 4" xfId="7935"/>
    <cellStyle name="RowTitles1-Detail 2 2 11 4 2" xfId="7936"/>
    <cellStyle name="RowTitles1-Detail 2 2 11 4 2 2" xfId="7937"/>
    <cellStyle name="RowTitles1-Detail 2 2 11 4 3" xfId="7938"/>
    <cellStyle name="RowTitles1-Detail 2 2 11 5" xfId="7939"/>
    <cellStyle name="RowTitles1-Detail 2 2 11 5 2" xfId="7940"/>
    <cellStyle name="RowTitles1-Detail 2 2 11 5 2 2" xfId="7941"/>
    <cellStyle name="RowTitles1-Detail 2 2 11 6" xfId="7942"/>
    <cellStyle name="RowTitles1-Detail 2 2 11 6 2" xfId="7943"/>
    <cellStyle name="RowTitles1-Detail 2 2 11 7" xfId="7944"/>
    <cellStyle name="RowTitles1-Detail 2 2 12" xfId="7945"/>
    <cellStyle name="RowTitles1-Detail 2 2 12 2" xfId="7946"/>
    <cellStyle name="RowTitles1-Detail 2 2 12 2 2" xfId="7947"/>
    <cellStyle name="RowTitles1-Detail 2 2 12 2 2 2" xfId="7948"/>
    <cellStyle name="RowTitles1-Detail 2 2 12 2 3" xfId="7949"/>
    <cellStyle name="RowTitles1-Detail 2 2 12 3" xfId="7950"/>
    <cellStyle name="RowTitles1-Detail 2 2 12 3 2" xfId="7951"/>
    <cellStyle name="RowTitles1-Detail 2 2 12 3 2 2" xfId="7952"/>
    <cellStyle name="RowTitles1-Detail 2 2 12 4" xfId="7953"/>
    <cellStyle name="RowTitles1-Detail 2 2 12 4 2" xfId="7954"/>
    <cellStyle name="RowTitles1-Detail 2 2 12 5" xfId="7955"/>
    <cellStyle name="RowTitles1-Detail 2 2 13" xfId="7956"/>
    <cellStyle name="RowTitles1-Detail 2 2 13 2" xfId="7957"/>
    <cellStyle name="RowTitles1-Detail 2 2 13 2 2" xfId="7958"/>
    <cellStyle name="RowTitles1-Detail 2 2 14" xfId="7959"/>
    <cellStyle name="RowTitles1-Detail 2 2 14 2" xfId="7960"/>
    <cellStyle name="RowTitles1-Detail 2 2 15" xfId="7961"/>
    <cellStyle name="RowTitles1-Detail 2 2 15 2" xfId="7962"/>
    <cellStyle name="RowTitles1-Detail 2 2 15 2 2" xfId="7963"/>
    <cellStyle name="RowTitles1-Detail 2 2 16" xfId="7964"/>
    <cellStyle name="RowTitles1-Detail 2 2 17" xfId="7965"/>
    <cellStyle name="RowTitles1-Detail 2 2 2" xfId="7966"/>
    <cellStyle name="RowTitles1-Detail 2 2 2 10" xfId="7967"/>
    <cellStyle name="RowTitles1-Detail 2 2 2 10 2" xfId="7968"/>
    <cellStyle name="RowTitles1-Detail 2 2 2 10 2 2" xfId="7969"/>
    <cellStyle name="RowTitles1-Detail 2 2 2 10 2 2 2" xfId="7970"/>
    <cellStyle name="RowTitles1-Detail 2 2 2 10 2 2 2 2" xfId="7971"/>
    <cellStyle name="RowTitles1-Detail 2 2 2 10 2 2 3" xfId="7972"/>
    <cellStyle name="RowTitles1-Detail 2 2 2 10 2 3" xfId="7973"/>
    <cellStyle name="RowTitles1-Detail 2 2 2 10 2 3 2" xfId="7974"/>
    <cellStyle name="RowTitles1-Detail 2 2 2 10 2 3 2 2" xfId="7975"/>
    <cellStyle name="RowTitles1-Detail 2 2 2 10 2 4" xfId="7976"/>
    <cellStyle name="RowTitles1-Detail 2 2 2 10 2 4 2" xfId="7977"/>
    <cellStyle name="RowTitles1-Detail 2 2 2 10 2 5" xfId="7978"/>
    <cellStyle name="RowTitles1-Detail 2 2 2 10 3" xfId="7979"/>
    <cellStyle name="RowTitles1-Detail 2 2 2 10 3 2" xfId="7980"/>
    <cellStyle name="RowTitles1-Detail 2 2 2 10 3 2 2" xfId="7981"/>
    <cellStyle name="RowTitles1-Detail 2 2 2 10 3 2 2 2" xfId="7982"/>
    <cellStyle name="RowTitles1-Detail 2 2 2 10 3 2 3" xfId="7983"/>
    <cellStyle name="RowTitles1-Detail 2 2 2 10 3 3" xfId="7984"/>
    <cellStyle name="RowTitles1-Detail 2 2 2 10 3 3 2" xfId="7985"/>
    <cellStyle name="RowTitles1-Detail 2 2 2 10 3 3 2 2" xfId="7986"/>
    <cellStyle name="RowTitles1-Detail 2 2 2 10 3 4" xfId="7987"/>
    <cellStyle name="RowTitles1-Detail 2 2 2 10 3 4 2" xfId="7988"/>
    <cellStyle name="RowTitles1-Detail 2 2 2 10 3 5" xfId="7989"/>
    <cellStyle name="RowTitles1-Detail 2 2 2 10 4" xfId="7990"/>
    <cellStyle name="RowTitles1-Detail 2 2 2 10 4 2" xfId="7991"/>
    <cellStyle name="RowTitles1-Detail 2 2 2 10 4 2 2" xfId="7992"/>
    <cellStyle name="RowTitles1-Detail 2 2 2 10 4 3" xfId="7993"/>
    <cellStyle name="RowTitles1-Detail 2 2 2 10 5" xfId="7994"/>
    <cellStyle name="RowTitles1-Detail 2 2 2 10 5 2" xfId="7995"/>
    <cellStyle name="RowTitles1-Detail 2 2 2 10 5 2 2" xfId="7996"/>
    <cellStyle name="RowTitles1-Detail 2 2 2 10 6" xfId="7997"/>
    <cellStyle name="RowTitles1-Detail 2 2 2 10 6 2" xfId="7998"/>
    <cellStyle name="RowTitles1-Detail 2 2 2 10 7" xfId="7999"/>
    <cellStyle name="RowTitles1-Detail 2 2 2 11" xfId="8000"/>
    <cellStyle name="RowTitles1-Detail 2 2 2 11 2" xfId="8001"/>
    <cellStyle name="RowTitles1-Detail 2 2 2 11 2 2" xfId="8002"/>
    <cellStyle name="RowTitles1-Detail 2 2 2 11 2 2 2" xfId="8003"/>
    <cellStyle name="RowTitles1-Detail 2 2 2 11 2 3" xfId="8004"/>
    <cellStyle name="RowTitles1-Detail 2 2 2 11 3" xfId="8005"/>
    <cellStyle name="RowTitles1-Detail 2 2 2 11 3 2" xfId="8006"/>
    <cellStyle name="RowTitles1-Detail 2 2 2 11 3 2 2" xfId="8007"/>
    <cellStyle name="RowTitles1-Detail 2 2 2 11 4" xfId="8008"/>
    <cellStyle name="RowTitles1-Detail 2 2 2 11 4 2" xfId="8009"/>
    <cellStyle name="RowTitles1-Detail 2 2 2 11 5" xfId="8010"/>
    <cellStyle name="RowTitles1-Detail 2 2 2 12" xfId="8011"/>
    <cellStyle name="RowTitles1-Detail 2 2 2 12 2" xfId="8012"/>
    <cellStyle name="RowTitles1-Detail 2 2 2 13" xfId="8013"/>
    <cellStyle name="RowTitles1-Detail 2 2 2 13 2" xfId="8014"/>
    <cellStyle name="RowTitles1-Detail 2 2 2 13 2 2" xfId="8015"/>
    <cellStyle name="RowTitles1-Detail 2 2 2 2" xfId="8016"/>
    <cellStyle name="RowTitles1-Detail 2 2 2 2 10" xfId="8017"/>
    <cellStyle name="RowTitles1-Detail 2 2 2 2 10 2" xfId="8018"/>
    <cellStyle name="RowTitles1-Detail 2 2 2 2 10 2 2" xfId="8019"/>
    <cellStyle name="RowTitles1-Detail 2 2 2 2 10 2 2 2" xfId="8020"/>
    <cellStyle name="RowTitles1-Detail 2 2 2 2 10 2 3" xfId="8021"/>
    <cellStyle name="RowTitles1-Detail 2 2 2 2 10 3" xfId="8022"/>
    <cellStyle name="RowTitles1-Detail 2 2 2 2 10 3 2" xfId="8023"/>
    <cellStyle name="RowTitles1-Detail 2 2 2 2 10 3 2 2" xfId="8024"/>
    <cellStyle name="RowTitles1-Detail 2 2 2 2 10 4" xfId="8025"/>
    <cellStyle name="RowTitles1-Detail 2 2 2 2 10 4 2" xfId="8026"/>
    <cellStyle name="RowTitles1-Detail 2 2 2 2 10 5" xfId="8027"/>
    <cellStyle name="RowTitles1-Detail 2 2 2 2 11" xfId="8028"/>
    <cellStyle name="RowTitles1-Detail 2 2 2 2 11 2" xfId="8029"/>
    <cellStyle name="RowTitles1-Detail 2 2 2 2 12" xfId="8030"/>
    <cellStyle name="RowTitles1-Detail 2 2 2 2 12 2" xfId="8031"/>
    <cellStyle name="RowTitles1-Detail 2 2 2 2 12 2 2" xfId="8032"/>
    <cellStyle name="RowTitles1-Detail 2 2 2 2 2" xfId="8033"/>
    <cellStyle name="RowTitles1-Detail 2 2 2 2 2 2" xfId="8034"/>
    <cellStyle name="RowTitles1-Detail 2 2 2 2 2 2 2" xfId="8035"/>
    <cellStyle name="RowTitles1-Detail 2 2 2 2 2 2 2 2" xfId="8036"/>
    <cellStyle name="RowTitles1-Detail 2 2 2 2 2 2 2 2 2" xfId="8037"/>
    <cellStyle name="RowTitles1-Detail 2 2 2 2 2 2 2 2 2 2" xfId="8038"/>
    <cellStyle name="RowTitles1-Detail 2 2 2 2 2 2 2 2 3" xfId="8039"/>
    <cellStyle name="RowTitles1-Detail 2 2 2 2 2 2 2 3" xfId="8040"/>
    <cellStyle name="RowTitles1-Detail 2 2 2 2 2 2 2 3 2" xfId="8041"/>
    <cellStyle name="RowTitles1-Detail 2 2 2 2 2 2 2 3 2 2" xfId="8042"/>
    <cellStyle name="RowTitles1-Detail 2 2 2 2 2 2 2 4" xfId="8043"/>
    <cellStyle name="RowTitles1-Detail 2 2 2 2 2 2 2 4 2" xfId="8044"/>
    <cellStyle name="RowTitles1-Detail 2 2 2 2 2 2 2 5" xfId="8045"/>
    <cellStyle name="RowTitles1-Detail 2 2 2 2 2 2 3" xfId="8046"/>
    <cellStyle name="RowTitles1-Detail 2 2 2 2 2 2 3 2" xfId="8047"/>
    <cellStyle name="RowTitles1-Detail 2 2 2 2 2 2 3 2 2" xfId="8048"/>
    <cellStyle name="RowTitles1-Detail 2 2 2 2 2 2 3 2 2 2" xfId="8049"/>
    <cellStyle name="RowTitles1-Detail 2 2 2 2 2 2 3 2 3" xfId="8050"/>
    <cellStyle name="RowTitles1-Detail 2 2 2 2 2 2 3 3" xfId="8051"/>
    <cellStyle name="RowTitles1-Detail 2 2 2 2 2 2 3 3 2" xfId="8052"/>
    <cellStyle name="RowTitles1-Detail 2 2 2 2 2 2 3 3 2 2" xfId="8053"/>
    <cellStyle name="RowTitles1-Detail 2 2 2 2 2 2 3 4" xfId="8054"/>
    <cellStyle name="RowTitles1-Detail 2 2 2 2 2 2 3 4 2" xfId="8055"/>
    <cellStyle name="RowTitles1-Detail 2 2 2 2 2 2 3 5" xfId="8056"/>
    <cellStyle name="RowTitles1-Detail 2 2 2 2 2 2 4" xfId="8057"/>
    <cellStyle name="RowTitles1-Detail 2 2 2 2 2 2 4 2" xfId="8058"/>
    <cellStyle name="RowTitles1-Detail 2 2 2 2 2 2 5" xfId="8059"/>
    <cellStyle name="RowTitles1-Detail 2 2 2 2 2 2 5 2" xfId="8060"/>
    <cellStyle name="RowTitles1-Detail 2 2 2 2 2 2 5 2 2" xfId="8061"/>
    <cellStyle name="RowTitles1-Detail 2 2 2 2 2 3" xfId="8062"/>
    <cellStyle name="RowTitles1-Detail 2 2 2 2 2 3 2" xfId="8063"/>
    <cellStyle name="RowTitles1-Detail 2 2 2 2 2 3 2 2" xfId="8064"/>
    <cellStyle name="RowTitles1-Detail 2 2 2 2 2 3 2 2 2" xfId="8065"/>
    <cellStyle name="RowTitles1-Detail 2 2 2 2 2 3 2 2 2 2" xfId="8066"/>
    <cellStyle name="RowTitles1-Detail 2 2 2 2 2 3 2 2 3" xfId="8067"/>
    <cellStyle name="RowTitles1-Detail 2 2 2 2 2 3 2 3" xfId="8068"/>
    <cellStyle name="RowTitles1-Detail 2 2 2 2 2 3 2 3 2" xfId="8069"/>
    <cellStyle name="RowTitles1-Detail 2 2 2 2 2 3 2 3 2 2" xfId="8070"/>
    <cellStyle name="RowTitles1-Detail 2 2 2 2 2 3 2 4" xfId="8071"/>
    <cellStyle name="RowTitles1-Detail 2 2 2 2 2 3 2 4 2" xfId="8072"/>
    <cellStyle name="RowTitles1-Detail 2 2 2 2 2 3 2 5" xfId="8073"/>
    <cellStyle name="RowTitles1-Detail 2 2 2 2 2 3 3" xfId="8074"/>
    <cellStyle name="RowTitles1-Detail 2 2 2 2 2 3 3 2" xfId="8075"/>
    <cellStyle name="RowTitles1-Detail 2 2 2 2 2 3 3 2 2" xfId="8076"/>
    <cellStyle name="RowTitles1-Detail 2 2 2 2 2 3 3 2 2 2" xfId="8077"/>
    <cellStyle name="RowTitles1-Detail 2 2 2 2 2 3 3 2 3" xfId="8078"/>
    <cellStyle name="RowTitles1-Detail 2 2 2 2 2 3 3 3" xfId="8079"/>
    <cellStyle name="RowTitles1-Detail 2 2 2 2 2 3 3 3 2" xfId="8080"/>
    <cellStyle name="RowTitles1-Detail 2 2 2 2 2 3 3 3 2 2" xfId="8081"/>
    <cellStyle name="RowTitles1-Detail 2 2 2 2 2 3 3 4" xfId="8082"/>
    <cellStyle name="RowTitles1-Detail 2 2 2 2 2 3 3 4 2" xfId="8083"/>
    <cellStyle name="RowTitles1-Detail 2 2 2 2 2 3 3 5" xfId="8084"/>
    <cellStyle name="RowTitles1-Detail 2 2 2 2 2 3 4" xfId="8085"/>
    <cellStyle name="RowTitles1-Detail 2 2 2 2 2 3 4 2" xfId="8086"/>
    <cellStyle name="RowTitles1-Detail 2 2 2 2 2 3 5" xfId="8087"/>
    <cellStyle name="RowTitles1-Detail 2 2 2 2 2 3 5 2" xfId="8088"/>
    <cellStyle name="RowTitles1-Detail 2 2 2 2 2 3 5 2 2" xfId="8089"/>
    <cellStyle name="RowTitles1-Detail 2 2 2 2 2 3 5 3" xfId="8090"/>
    <cellStyle name="RowTitles1-Detail 2 2 2 2 2 3 6" xfId="8091"/>
    <cellStyle name="RowTitles1-Detail 2 2 2 2 2 3 6 2" xfId="8092"/>
    <cellStyle name="RowTitles1-Detail 2 2 2 2 2 3 6 2 2" xfId="8093"/>
    <cellStyle name="RowTitles1-Detail 2 2 2 2 2 3 7" xfId="8094"/>
    <cellStyle name="RowTitles1-Detail 2 2 2 2 2 3 7 2" xfId="8095"/>
    <cellStyle name="RowTitles1-Detail 2 2 2 2 2 3 8" xfId="8096"/>
    <cellStyle name="RowTitles1-Detail 2 2 2 2 2 4" xfId="8097"/>
    <cellStyle name="RowTitles1-Detail 2 2 2 2 2 4 2" xfId="8098"/>
    <cellStyle name="RowTitles1-Detail 2 2 2 2 2 4 2 2" xfId="8099"/>
    <cellStyle name="RowTitles1-Detail 2 2 2 2 2 4 2 2 2" xfId="8100"/>
    <cellStyle name="RowTitles1-Detail 2 2 2 2 2 4 2 2 2 2" xfId="8101"/>
    <cellStyle name="RowTitles1-Detail 2 2 2 2 2 4 2 2 3" xfId="8102"/>
    <cellStyle name="RowTitles1-Detail 2 2 2 2 2 4 2 3" xfId="8103"/>
    <cellStyle name="RowTitles1-Detail 2 2 2 2 2 4 2 3 2" xfId="8104"/>
    <cellStyle name="RowTitles1-Detail 2 2 2 2 2 4 2 3 2 2" xfId="8105"/>
    <cellStyle name="RowTitles1-Detail 2 2 2 2 2 4 2 4" xfId="8106"/>
    <cellStyle name="RowTitles1-Detail 2 2 2 2 2 4 2 4 2" xfId="8107"/>
    <cellStyle name="RowTitles1-Detail 2 2 2 2 2 4 2 5" xfId="8108"/>
    <cellStyle name="RowTitles1-Detail 2 2 2 2 2 4 3" xfId="8109"/>
    <cellStyle name="RowTitles1-Detail 2 2 2 2 2 4 3 2" xfId="8110"/>
    <cellStyle name="RowTitles1-Detail 2 2 2 2 2 4 3 2 2" xfId="8111"/>
    <cellStyle name="RowTitles1-Detail 2 2 2 2 2 4 3 2 2 2" xfId="8112"/>
    <cellStyle name="RowTitles1-Detail 2 2 2 2 2 4 3 2 3" xfId="8113"/>
    <cellStyle name="RowTitles1-Detail 2 2 2 2 2 4 3 3" xfId="8114"/>
    <cellStyle name="RowTitles1-Detail 2 2 2 2 2 4 3 3 2" xfId="8115"/>
    <cellStyle name="RowTitles1-Detail 2 2 2 2 2 4 3 3 2 2" xfId="8116"/>
    <cellStyle name="RowTitles1-Detail 2 2 2 2 2 4 3 4" xfId="8117"/>
    <cellStyle name="RowTitles1-Detail 2 2 2 2 2 4 3 4 2" xfId="8118"/>
    <cellStyle name="RowTitles1-Detail 2 2 2 2 2 4 3 5" xfId="8119"/>
    <cellStyle name="RowTitles1-Detail 2 2 2 2 2 4 4" xfId="8120"/>
    <cellStyle name="RowTitles1-Detail 2 2 2 2 2 4 4 2" xfId="8121"/>
    <cellStyle name="RowTitles1-Detail 2 2 2 2 2 4 4 2 2" xfId="8122"/>
    <cellStyle name="RowTitles1-Detail 2 2 2 2 2 4 4 3" xfId="8123"/>
    <cellStyle name="RowTitles1-Detail 2 2 2 2 2 4 5" xfId="8124"/>
    <cellStyle name="RowTitles1-Detail 2 2 2 2 2 4 5 2" xfId="8125"/>
    <cellStyle name="RowTitles1-Detail 2 2 2 2 2 4 5 2 2" xfId="8126"/>
    <cellStyle name="RowTitles1-Detail 2 2 2 2 2 4 6" xfId="8127"/>
    <cellStyle name="RowTitles1-Detail 2 2 2 2 2 4 6 2" xfId="8128"/>
    <cellStyle name="RowTitles1-Detail 2 2 2 2 2 4 7" xfId="8129"/>
    <cellStyle name="RowTitles1-Detail 2 2 2 2 2 5" xfId="8130"/>
    <cellStyle name="RowTitles1-Detail 2 2 2 2 2 5 2" xfId="8131"/>
    <cellStyle name="RowTitles1-Detail 2 2 2 2 2 5 2 2" xfId="8132"/>
    <cellStyle name="RowTitles1-Detail 2 2 2 2 2 5 2 2 2" xfId="8133"/>
    <cellStyle name="RowTitles1-Detail 2 2 2 2 2 5 2 2 2 2" xfId="8134"/>
    <cellStyle name="RowTitles1-Detail 2 2 2 2 2 5 2 2 3" xfId="8135"/>
    <cellStyle name="RowTitles1-Detail 2 2 2 2 2 5 2 3" xfId="8136"/>
    <cellStyle name="RowTitles1-Detail 2 2 2 2 2 5 2 3 2" xfId="8137"/>
    <cellStyle name="RowTitles1-Detail 2 2 2 2 2 5 2 3 2 2" xfId="8138"/>
    <cellStyle name="RowTitles1-Detail 2 2 2 2 2 5 2 4" xfId="8139"/>
    <cellStyle name="RowTitles1-Detail 2 2 2 2 2 5 2 4 2" xfId="8140"/>
    <cellStyle name="RowTitles1-Detail 2 2 2 2 2 5 2 5" xfId="8141"/>
    <cellStyle name="RowTitles1-Detail 2 2 2 2 2 5 3" xfId="8142"/>
    <cellStyle name="RowTitles1-Detail 2 2 2 2 2 5 3 2" xfId="8143"/>
    <cellStyle name="RowTitles1-Detail 2 2 2 2 2 5 3 2 2" xfId="8144"/>
    <cellStyle name="RowTitles1-Detail 2 2 2 2 2 5 3 2 2 2" xfId="8145"/>
    <cellStyle name="RowTitles1-Detail 2 2 2 2 2 5 3 2 3" xfId="8146"/>
    <cellStyle name="RowTitles1-Detail 2 2 2 2 2 5 3 3" xfId="8147"/>
    <cellStyle name="RowTitles1-Detail 2 2 2 2 2 5 3 3 2" xfId="8148"/>
    <cellStyle name="RowTitles1-Detail 2 2 2 2 2 5 3 3 2 2" xfId="8149"/>
    <cellStyle name="RowTitles1-Detail 2 2 2 2 2 5 3 4" xfId="8150"/>
    <cellStyle name="RowTitles1-Detail 2 2 2 2 2 5 3 4 2" xfId="8151"/>
    <cellStyle name="RowTitles1-Detail 2 2 2 2 2 5 3 5" xfId="8152"/>
    <cellStyle name="RowTitles1-Detail 2 2 2 2 2 5 4" xfId="8153"/>
    <cellStyle name="RowTitles1-Detail 2 2 2 2 2 5 4 2" xfId="8154"/>
    <cellStyle name="RowTitles1-Detail 2 2 2 2 2 5 4 2 2" xfId="8155"/>
    <cellStyle name="RowTitles1-Detail 2 2 2 2 2 5 4 3" xfId="8156"/>
    <cellStyle name="RowTitles1-Detail 2 2 2 2 2 5 5" xfId="8157"/>
    <cellStyle name="RowTitles1-Detail 2 2 2 2 2 5 5 2" xfId="8158"/>
    <cellStyle name="RowTitles1-Detail 2 2 2 2 2 5 5 2 2" xfId="8159"/>
    <cellStyle name="RowTitles1-Detail 2 2 2 2 2 5 6" xfId="8160"/>
    <cellStyle name="RowTitles1-Detail 2 2 2 2 2 5 6 2" xfId="8161"/>
    <cellStyle name="RowTitles1-Detail 2 2 2 2 2 5 7" xfId="8162"/>
    <cellStyle name="RowTitles1-Detail 2 2 2 2 2 6" xfId="8163"/>
    <cellStyle name="RowTitles1-Detail 2 2 2 2 2 6 2" xfId="8164"/>
    <cellStyle name="RowTitles1-Detail 2 2 2 2 2 6 2 2" xfId="8165"/>
    <cellStyle name="RowTitles1-Detail 2 2 2 2 2 6 2 2 2" xfId="8166"/>
    <cellStyle name="RowTitles1-Detail 2 2 2 2 2 6 2 2 2 2" xfId="8167"/>
    <cellStyle name="RowTitles1-Detail 2 2 2 2 2 6 2 2 3" xfId="8168"/>
    <cellStyle name="RowTitles1-Detail 2 2 2 2 2 6 2 3" xfId="8169"/>
    <cellStyle name="RowTitles1-Detail 2 2 2 2 2 6 2 3 2" xfId="8170"/>
    <cellStyle name="RowTitles1-Detail 2 2 2 2 2 6 2 3 2 2" xfId="8171"/>
    <cellStyle name="RowTitles1-Detail 2 2 2 2 2 6 2 4" xfId="8172"/>
    <cellStyle name="RowTitles1-Detail 2 2 2 2 2 6 2 4 2" xfId="8173"/>
    <cellStyle name="RowTitles1-Detail 2 2 2 2 2 6 2 5" xfId="8174"/>
    <cellStyle name="RowTitles1-Detail 2 2 2 2 2 6 3" xfId="8175"/>
    <cellStyle name="RowTitles1-Detail 2 2 2 2 2 6 3 2" xfId="8176"/>
    <cellStyle name="RowTitles1-Detail 2 2 2 2 2 6 3 2 2" xfId="8177"/>
    <cellStyle name="RowTitles1-Detail 2 2 2 2 2 6 3 2 2 2" xfId="8178"/>
    <cellStyle name="RowTitles1-Detail 2 2 2 2 2 6 3 2 3" xfId="8179"/>
    <cellStyle name="RowTitles1-Detail 2 2 2 2 2 6 3 3" xfId="8180"/>
    <cellStyle name="RowTitles1-Detail 2 2 2 2 2 6 3 3 2" xfId="8181"/>
    <cellStyle name="RowTitles1-Detail 2 2 2 2 2 6 3 3 2 2" xfId="8182"/>
    <cellStyle name="RowTitles1-Detail 2 2 2 2 2 6 3 4" xfId="8183"/>
    <cellStyle name="RowTitles1-Detail 2 2 2 2 2 6 3 4 2" xfId="8184"/>
    <cellStyle name="RowTitles1-Detail 2 2 2 2 2 6 3 5" xfId="8185"/>
    <cellStyle name="RowTitles1-Detail 2 2 2 2 2 6 4" xfId="8186"/>
    <cellStyle name="RowTitles1-Detail 2 2 2 2 2 6 4 2" xfId="8187"/>
    <cellStyle name="RowTitles1-Detail 2 2 2 2 2 6 4 2 2" xfId="8188"/>
    <cellStyle name="RowTitles1-Detail 2 2 2 2 2 6 4 3" xfId="8189"/>
    <cellStyle name="RowTitles1-Detail 2 2 2 2 2 6 5" xfId="8190"/>
    <cellStyle name="RowTitles1-Detail 2 2 2 2 2 6 5 2" xfId="8191"/>
    <cellStyle name="RowTitles1-Detail 2 2 2 2 2 6 5 2 2" xfId="8192"/>
    <cellStyle name="RowTitles1-Detail 2 2 2 2 2 6 6" xfId="8193"/>
    <cellStyle name="RowTitles1-Detail 2 2 2 2 2 6 6 2" xfId="8194"/>
    <cellStyle name="RowTitles1-Detail 2 2 2 2 2 6 7" xfId="8195"/>
    <cellStyle name="RowTitles1-Detail 2 2 2 2 2 7" xfId="8196"/>
    <cellStyle name="RowTitles1-Detail 2 2 2 2 2 7 2" xfId="8197"/>
    <cellStyle name="RowTitles1-Detail 2 2 2 2 2 7 2 2" xfId="8198"/>
    <cellStyle name="RowTitles1-Detail 2 2 2 2 2 7 2 2 2" xfId="8199"/>
    <cellStyle name="RowTitles1-Detail 2 2 2 2 2 7 2 3" xfId="8200"/>
    <cellStyle name="RowTitles1-Detail 2 2 2 2 2 7 3" xfId="8201"/>
    <cellStyle name="RowTitles1-Detail 2 2 2 2 2 7 3 2" xfId="8202"/>
    <cellStyle name="RowTitles1-Detail 2 2 2 2 2 7 3 2 2" xfId="8203"/>
    <cellStyle name="RowTitles1-Detail 2 2 2 2 2 7 4" xfId="8204"/>
    <cellStyle name="RowTitles1-Detail 2 2 2 2 2 7 4 2" xfId="8205"/>
    <cellStyle name="RowTitles1-Detail 2 2 2 2 2 7 5" xfId="8206"/>
    <cellStyle name="RowTitles1-Detail 2 2 2 2 2 8" xfId="8207"/>
    <cellStyle name="RowTitles1-Detail 2 2 2 2 2 8 2" xfId="8208"/>
    <cellStyle name="RowTitles1-Detail 2 2 2 2 2 9" xfId="8209"/>
    <cellStyle name="RowTitles1-Detail 2 2 2 2 2 9 2" xfId="8210"/>
    <cellStyle name="RowTitles1-Detail 2 2 2 2 2 9 2 2" xfId="8211"/>
    <cellStyle name="RowTitles1-Detail 2 2 2 2 2_STUD aligned by INSTIT" xfId="8212"/>
    <cellStyle name="RowTitles1-Detail 2 2 2 2 3" xfId="8213"/>
    <cellStyle name="RowTitles1-Detail 2 2 2 2 3 2" xfId="8214"/>
    <cellStyle name="RowTitles1-Detail 2 2 2 2 3 2 2" xfId="8215"/>
    <cellStyle name="RowTitles1-Detail 2 2 2 2 3 2 2 2" xfId="8216"/>
    <cellStyle name="RowTitles1-Detail 2 2 2 2 3 2 2 2 2" xfId="8217"/>
    <cellStyle name="RowTitles1-Detail 2 2 2 2 3 2 2 2 2 2" xfId="8218"/>
    <cellStyle name="RowTitles1-Detail 2 2 2 2 3 2 2 2 3" xfId="8219"/>
    <cellStyle name="RowTitles1-Detail 2 2 2 2 3 2 2 3" xfId="8220"/>
    <cellStyle name="RowTitles1-Detail 2 2 2 2 3 2 2 3 2" xfId="8221"/>
    <cellStyle name="RowTitles1-Detail 2 2 2 2 3 2 2 3 2 2" xfId="8222"/>
    <cellStyle name="RowTitles1-Detail 2 2 2 2 3 2 2 4" xfId="8223"/>
    <cellStyle name="RowTitles1-Detail 2 2 2 2 3 2 2 4 2" xfId="8224"/>
    <cellStyle name="RowTitles1-Detail 2 2 2 2 3 2 2 5" xfId="8225"/>
    <cellStyle name="RowTitles1-Detail 2 2 2 2 3 2 3" xfId="8226"/>
    <cellStyle name="RowTitles1-Detail 2 2 2 2 3 2 3 2" xfId="8227"/>
    <cellStyle name="RowTitles1-Detail 2 2 2 2 3 2 3 2 2" xfId="8228"/>
    <cellStyle name="RowTitles1-Detail 2 2 2 2 3 2 3 2 2 2" xfId="8229"/>
    <cellStyle name="RowTitles1-Detail 2 2 2 2 3 2 3 2 3" xfId="8230"/>
    <cellStyle name="RowTitles1-Detail 2 2 2 2 3 2 3 3" xfId="8231"/>
    <cellStyle name="RowTitles1-Detail 2 2 2 2 3 2 3 3 2" xfId="8232"/>
    <cellStyle name="RowTitles1-Detail 2 2 2 2 3 2 3 3 2 2" xfId="8233"/>
    <cellStyle name="RowTitles1-Detail 2 2 2 2 3 2 3 4" xfId="8234"/>
    <cellStyle name="RowTitles1-Detail 2 2 2 2 3 2 3 4 2" xfId="8235"/>
    <cellStyle name="RowTitles1-Detail 2 2 2 2 3 2 3 5" xfId="8236"/>
    <cellStyle name="RowTitles1-Detail 2 2 2 2 3 2 4" xfId="8237"/>
    <cellStyle name="RowTitles1-Detail 2 2 2 2 3 2 4 2" xfId="8238"/>
    <cellStyle name="RowTitles1-Detail 2 2 2 2 3 2 5" xfId="8239"/>
    <cellStyle name="RowTitles1-Detail 2 2 2 2 3 2 5 2" xfId="8240"/>
    <cellStyle name="RowTitles1-Detail 2 2 2 2 3 2 5 2 2" xfId="8241"/>
    <cellStyle name="RowTitles1-Detail 2 2 2 2 3 2 5 3" xfId="8242"/>
    <cellStyle name="RowTitles1-Detail 2 2 2 2 3 2 6" xfId="8243"/>
    <cellStyle name="RowTitles1-Detail 2 2 2 2 3 2 6 2" xfId="8244"/>
    <cellStyle name="RowTitles1-Detail 2 2 2 2 3 2 6 2 2" xfId="8245"/>
    <cellStyle name="RowTitles1-Detail 2 2 2 2 3 2 7" xfId="8246"/>
    <cellStyle name="RowTitles1-Detail 2 2 2 2 3 2 7 2" xfId="8247"/>
    <cellStyle name="RowTitles1-Detail 2 2 2 2 3 2 8" xfId="8248"/>
    <cellStyle name="RowTitles1-Detail 2 2 2 2 3 3" xfId="8249"/>
    <cellStyle name="RowTitles1-Detail 2 2 2 2 3 3 2" xfId="8250"/>
    <cellStyle name="RowTitles1-Detail 2 2 2 2 3 3 2 2" xfId="8251"/>
    <cellStyle name="RowTitles1-Detail 2 2 2 2 3 3 2 2 2" xfId="8252"/>
    <cellStyle name="RowTitles1-Detail 2 2 2 2 3 3 2 2 2 2" xfId="8253"/>
    <cellStyle name="RowTitles1-Detail 2 2 2 2 3 3 2 2 3" xfId="8254"/>
    <cellStyle name="RowTitles1-Detail 2 2 2 2 3 3 2 3" xfId="8255"/>
    <cellStyle name="RowTitles1-Detail 2 2 2 2 3 3 2 3 2" xfId="8256"/>
    <cellStyle name="RowTitles1-Detail 2 2 2 2 3 3 2 3 2 2" xfId="8257"/>
    <cellStyle name="RowTitles1-Detail 2 2 2 2 3 3 2 4" xfId="8258"/>
    <cellStyle name="RowTitles1-Detail 2 2 2 2 3 3 2 4 2" xfId="8259"/>
    <cellStyle name="RowTitles1-Detail 2 2 2 2 3 3 2 5" xfId="8260"/>
    <cellStyle name="RowTitles1-Detail 2 2 2 2 3 3 3" xfId="8261"/>
    <cellStyle name="RowTitles1-Detail 2 2 2 2 3 3 3 2" xfId="8262"/>
    <cellStyle name="RowTitles1-Detail 2 2 2 2 3 3 3 2 2" xfId="8263"/>
    <cellStyle name="RowTitles1-Detail 2 2 2 2 3 3 3 2 2 2" xfId="8264"/>
    <cellStyle name="RowTitles1-Detail 2 2 2 2 3 3 3 2 3" xfId="8265"/>
    <cellStyle name="RowTitles1-Detail 2 2 2 2 3 3 3 3" xfId="8266"/>
    <cellStyle name="RowTitles1-Detail 2 2 2 2 3 3 3 3 2" xfId="8267"/>
    <cellStyle name="RowTitles1-Detail 2 2 2 2 3 3 3 3 2 2" xfId="8268"/>
    <cellStyle name="RowTitles1-Detail 2 2 2 2 3 3 3 4" xfId="8269"/>
    <cellStyle name="RowTitles1-Detail 2 2 2 2 3 3 3 4 2" xfId="8270"/>
    <cellStyle name="RowTitles1-Detail 2 2 2 2 3 3 3 5" xfId="8271"/>
    <cellStyle name="RowTitles1-Detail 2 2 2 2 3 3 4" xfId="8272"/>
    <cellStyle name="RowTitles1-Detail 2 2 2 2 3 3 4 2" xfId="8273"/>
    <cellStyle name="RowTitles1-Detail 2 2 2 2 3 3 5" xfId="8274"/>
    <cellStyle name="RowTitles1-Detail 2 2 2 2 3 3 5 2" xfId="8275"/>
    <cellStyle name="RowTitles1-Detail 2 2 2 2 3 3 5 2 2" xfId="8276"/>
    <cellStyle name="RowTitles1-Detail 2 2 2 2 3 4" xfId="8277"/>
    <cellStyle name="RowTitles1-Detail 2 2 2 2 3 4 2" xfId="8278"/>
    <cellStyle name="RowTitles1-Detail 2 2 2 2 3 4 2 2" xfId="8279"/>
    <cellStyle name="RowTitles1-Detail 2 2 2 2 3 4 2 2 2" xfId="8280"/>
    <cellStyle name="RowTitles1-Detail 2 2 2 2 3 4 2 2 2 2" xfId="8281"/>
    <cellStyle name="RowTitles1-Detail 2 2 2 2 3 4 2 2 3" xfId="8282"/>
    <cellStyle name="RowTitles1-Detail 2 2 2 2 3 4 2 3" xfId="8283"/>
    <cellStyle name="RowTitles1-Detail 2 2 2 2 3 4 2 3 2" xfId="8284"/>
    <cellStyle name="RowTitles1-Detail 2 2 2 2 3 4 2 3 2 2" xfId="8285"/>
    <cellStyle name="RowTitles1-Detail 2 2 2 2 3 4 2 4" xfId="8286"/>
    <cellStyle name="RowTitles1-Detail 2 2 2 2 3 4 2 4 2" xfId="8287"/>
    <cellStyle name="RowTitles1-Detail 2 2 2 2 3 4 2 5" xfId="8288"/>
    <cellStyle name="RowTitles1-Detail 2 2 2 2 3 4 3" xfId="8289"/>
    <cellStyle name="RowTitles1-Detail 2 2 2 2 3 4 3 2" xfId="8290"/>
    <cellStyle name="RowTitles1-Detail 2 2 2 2 3 4 3 2 2" xfId="8291"/>
    <cellStyle name="RowTitles1-Detail 2 2 2 2 3 4 3 2 2 2" xfId="8292"/>
    <cellStyle name="RowTitles1-Detail 2 2 2 2 3 4 3 2 3" xfId="8293"/>
    <cellStyle name="RowTitles1-Detail 2 2 2 2 3 4 3 3" xfId="8294"/>
    <cellStyle name="RowTitles1-Detail 2 2 2 2 3 4 3 3 2" xfId="8295"/>
    <cellStyle name="RowTitles1-Detail 2 2 2 2 3 4 3 3 2 2" xfId="8296"/>
    <cellStyle name="RowTitles1-Detail 2 2 2 2 3 4 3 4" xfId="8297"/>
    <cellStyle name="RowTitles1-Detail 2 2 2 2 3 4 3 4 2" xfId="8298"/>
    <cellStyle name="RowTitles1-Detail 2 2 2 2 3 4 3 5" xfId="8299"/>
    <cellStyle name="RowTitles1-Detail 2 2 2 2 3 4 4" xfId="8300"/>
    <cellStyle name="RowTitles1-Detail 2 2 2 2 3 4 4 2" xfId="8301"/>
    <cellStyle name="RowTitles1-Detail 2 2 2 2 3 4 4 2 2" xfId="8302"/>
    <cellStyle name="RowTitles1-Detail 2 2 2 2 3 4 4 3" xfId="8303"/>
    <cellStyle name="RowTitles1-Detail 2 2 2 2 3 4 5" xfId="8304"/>
    <cellStyle name="RowTitles1-Detail 2 2 2 2 3 4 5 2" xfId="8305"/>
    <cellStyle name="RowTitles1-Detail 2 2 2 2 3 4 5 2 2" xfId="8306"/>
    <cellStyle name="RowTitles1-Detail 2 2 2 2 3 4 6" xfId="8307"/>
    <cellStyle name="RowTitles1-Detail 2 2 2 2 3 4 6 2" xfId="8308"/>
    <cellStyle name="RowTitles1-Detail 2 2 2 2 3 4 7" xfId="8309"/>
    <cellStyle name="RowTitles1-Detail 2 2 2 2 3 5" xfId="8310"/>
    <cellStyle name="RowTitles1-Detail 2 2 2 2 3 5 2" xfId="8311"/>
    <cellStyle name="RowTitles1-Detail 2 2 2 2 3 5 2 2" xfId="8312"/>
    <cellStyle name="RowTitles1-Detail 2 2 2 2 3 5 2 2 2" xfId="8313"/>
    <cellStyle name="RowTitles1-Detail 2 2 2 2 3 5 2 2 2 2" xfId="8314"/>
    <cellStyle name="RowTitles1-Detail 2 2 2 2 3 5 2 2 3" xfId="8315"/>
    <cellStyle name="RowTitles1-Detail 2 2 2 2 3 5 2 3" xfId="8316"/>
    <cellStyle name="RowTitles1-Detail 2 2 2 2 3 5 2 3 2" xfId="8317"/>
    <cellStyle name="RowTitles1-Detail 2 2 2 2 3 5 2 3 2 2" xfId="8318"/>
    <cellStyle name="RowTitles1-Detail 2 2 2 2 3 5 2 4" xfId="8319"/>
    <cellStyle name="RowTitles1-Detail 2 2 2 2 3 5 2 4 2" xfId="8320"/>
    <cellStyle name="RowTitles1-Detail 2 2 2 2 3 5 2 5" xfId="8321"/>
    <cellStyle name="RowTitles1-Detail 2 2 2 2 3 5 3" xfId="8322"/>
    <cellStyle name="RowTitles1-Detail 2 2 2 2 3 5 3 2" xfId="8323"/>
    <cellStyle name="RowTitles1-Detail 2 2 2 2 3 5 3 2 2" xfId="8324"/>
    <cellStyle name="RowTitles1-Detail 2 2 2 2 3 5 3 2 2 2" xfId="8325"/>
    <cellStyle name="RowTitles1-Detail 2 2 2 2 3 5 3 2 3" xfId="8326"/>
    <cellStyle name="RowTitles1-Detail 2 2 2 2 3 5 3 3" xfId="8327"/>
    <cellStyle name="RowTitles1-Detail 2 2 2 2 3 5 3 3 2" xfId="8328"/>
    <cellStyle name="RowTitles1-Detail 2 2 2 2 3 5 3 3 2 2" xfId="8329"/>
    <cellStyle name="RowTitles1-Detail 2 2 2 2 3 5 3 4" xfId="8330"/>
    <cellStyle name="RowTitles1-Detail 2 2 2 2 3 5 3 4 2" xfId="8331"/>
    <cellStyle name="RowTitles1-Detail 2 2 2 2 3 5 3 5" xfId="8332"/>
    <cellStyle name="RowTitles1-Detail 2 2 2 2 3 5 4" xfId="8333"/>
    <cellStyle name="RowTitles1-Detail 2 2 2 2 3 5 4 2" xfId="8334"/>
    <cellStyle name="RowTitles1-Detail 2 2 2 2 3 5 4 2 2" xfId="8335"/>
    <cellStyle name="RowTitles1-Detail 2 2 2 2 3 5 4 3" xfId="8336"/>
    <cellStyle name="RowTitles1-Detail 2 2 2 2 3 5 5" xfId="8337"/>
    <cellStyle name="RowTitles1-Detail 2 2 2 2 3 5 5 2" xfId="8338"/>
    <cellStyle name="RowTitles1-Detail 2 2 2 2 3 5 5 2 2" xfId="8339"/>
    <cellStyle name="RowTitles1-Detail 2 2 2 2 3 5 6" xfId="8340"/>
    <cellStyle name="RowTitles1-Detail 2 2 2 2 3 5 6 2" xfId="8341"/>
    <cellStyle name="RowTitles1-Detail 2 2 2 2 3 5 7" xfId="8342"/>
    <cellStyle name="RowTitles1-Detail 2 2 2 2 3 6" xfId="8343"/>
    <cellStyle name="RowTitles1-Detail 2 2 2 2 3 6 2" xfId="8344"/>
    <cellStyle name="RowTitles1-Detail 2 2 2 2 3 6 2 2" xfId="8345"/>
    <cellStyle name="RowTitles1-Detail 2 2 2 2 3 6 2 2 2" xfId="8346"/>
    <cellStyle name="RowTitles1-Detail 2 2 2 2 3 6 2 2 2 2" xfId="8347"/>
    <cellStyle name="RowTitles1-Detail 2 2 2 2 3 6 2 2 3" xfId="8348"/>
    <cellStyle name="RowTitles1-Detail 2 2 2 2 3 6 2 3" xfId="8349"/>
    <cellStyle name="RowTitles1-Detail 2 2 2 2 3 6 2 3 2" xfId="8350"/>
    <cellStyle name="RowTitles1-Detail 2 2 2 2 3 6 2 3 2 2" xfId="8351"/>
    <cellStyle name="RowTitles1-Detail 2 2 2 2 3 6 2 4" xfId="8352"/>
    <cellStyle name="RowTitles1-Detail 2 2 2 2 3 6 2 4 2" xfId="8353"/>
    <cellStyle name="RowTitles1-Detail 2 2 2 2 3 6 2 5" xfId="8354"/>
    <cellStyle name="RowTitles1-Detail 2 2 2 2 3 6 3" xfId="8355"/>
    <cellStyle name="RowTitles1-Detail 2 2 2 2 3 6 3 2" xfId="8356"/>
    <cellStyle name="RowTitles1-Detail 2 2 2 2 3 6 3 2 2" xfId="8357"/>
    <cellStyle name="RowTitles1-Detail 2 2 2 2 3 6 3 2 2 2" xfId="8358"/>
    <cellStyle name="RowTitles1-Detail 2 2 2 2 3 6 3 2 3" xfId="8359"/>
    <cellStyle name="RowTitles1-Detail 2 2 2 2 3 6 3 3" xfId="8360"/>
    <cellStyle name="RowTitles1-Detail 2 2 2 2 3 6 3 3 2" xfId="8361"/>
    <cellStyle name="RowTitles1-Detail 2 2 2 2 3 6 3 3 2 2" xfId="8362"/>
    <cellStyle name="RowTitles1-Detail 2 2 2 2 3 6 3 4" xfId="8363"/>
    <cellStyle name="RowTitles1-Detail 2 2 2 2 3 6 3 4 2" xfId="8364"/>
    <cellStyle name="RowTitles1-Detail 2 2 2 2 3 6 3 5" xfId="8365"/>
    <cellStyle name="RowTitles1-Detail 2 2 2 2 3 6 4" xfId="8366"/>
    <cellStyle name="RowTitles1-Detail 2 2 2 2 3 6 4 2" xfId="8367"/>
    <cellStyle name="RowTitles1-Detail 2 2 2 2 3 6 4 2 2" xfId="8368"/>
    <cellStyle name="RowTitles1-Detail 2 2 2 2 3 6 4 3" xfId="8369"/>
    <cellStyle name="RowTitles1-Detail 2 2 2 2 3 6 5" xfId="8370"/>
    <cellStyle name="RowTitles1-Detail 2 2 2 2 3 6 5 2" xfId="8371"/>
    <cellStyle name="RowTitles1-Detail 2 2 2 2 3 6 5 2 2" xfId="8372"/>
    <cellStyle name="RowTitles1-Detail 2 2 2 2 3 6 6" xfId="8373"/>
    <cellStyle name="RowTitles1-Detail 2 2 2 2 3 6 6 2" xfId="8374"/>
    <cellStyle name="RowTitles1-Detail 2 2 2 2 3 6 7" xfId="8375"/>
    <cellStyle name="RowTitles1-Detail 2 2 2 2 3 7" xfId="8376"/>
    <cellStyle name="RowTitles1-Detail 2 2 2 2 3 7 2" xfId="8377"/>
    <cellStyle name="RowTitles1-Detail 2 2 2 2 3 7 2 2" xfId="8378"/>
    <cellStyle name="RowTitles1-Detail 2 2 2 2 3 7 2 2 2" xfId="8379"/>
    <cellStyle name="RowTitles1-Detail 2 2 2 2 3 7 2 3" xfId="8380"/>
    <cellStyle name="RowTitles1-Detail 2 2 2 2 3 7 3" xfId="8381"/>
    <cellStyle name="RowTitles1-Detail 2 2 2 2 3 7 3 2" xfId="8382"/>
    <cellStyle name="RowTitles1-Detail 2 2 2 2 3 7 3 2 2" xfId="8383"/>
    <cellStyle name="RowTitles1-Detail 2 2 2 2 3 7 4" xfId="8384"/>
    <cellStyle name="RowTitles1-Detail 2 2 2 2 3 7 4 2" xfId="8385"/>
    <cellStyle name="RowTitles1-Detail 2 2 2 2 3 7 5" xfId="8386"/>
    <cellStyle name="RowTitles1-Detail 2 2 2 2 3 8" xfId="8387"/>
    <cellStyle name="RowTitles1-Detail 2 2 2 2 3 8 2" xfId="8388"/>
    <cellStyle name="RowTitles1-Detail 2 2 2 2 3 8 2 2" xfId="8389"/>
    <cellStyle name="RowTitles1-Detail 2 2 2 2 3 8 2 2 2" xfId="8390"/>
    <cellStyle name="RowTitles1-Detail 2 2 2 2 3 8 2 3" xfId="8391"/>
    <cellStyle name="RowTitles1-Detail 2 2 2 2 3 8 3" xfId="8392"/>
    <cellStyle name="RowTitles1-Detail 2 2 2 2 3 8 3 2" xfId="8393"/>
    <cellStyle name="RowTitles1-Detail 2 2 2 2 3 8 3 2 2" xfId="8394"/>
    <cellStyle name="RowTitles1-Detail 2 2 2 2 3 8 4" xfId="8395"/>
    <cellStyle name="RowTitles1-Detail 2 2 2 2 3 8 4 2" xfId="8396"/>
    <cellStyle name="RowTitles1-Detail 2 2 2 2 3 8 5" xfId="8397"/>
    <cellStyle name="RowTitles1-Detail 2 2 2 2 3 9" xfId="8398"/>
    <cellStyle name="RowTitles1-Detail 2 2 2 2 3 9 2" xfId="8399"/>
    <cellStyle name="RowTitles1-Detail 2 2 2 2 3 9 2 2" xfId="8400"/>
    <cellStyle name="RowTitles1-Detail 2 2 2 2 3_STUD aligned by INSTIT" xfId="8401"/>
    <cellStyle name="RowTitles1-Detail 2 2 2 2 4" xfId="8402"/>
    <cellStyle name="RowTitles1-Detail 2 2 2 2 4 2" xfId="8403"/>
    <cellStyle name="RowTitles1-Detail 2 2 2 2 4 2 2" xfId="8404"/>
    <cellStyle name="RowTitles1-Detail 2 2 2 2 4 2 2 2" xfId="8405"/>
    <cellStyle name="RowTitles1-Detail 2 2 2 2 4 2 2 2 2" xfId="8406"/>
    <cellStyle name="RowTitles1-Detail 2 2 2 2 4 2 2 2 2 2" xfId="8407"/>
    <cellStyle name="RowTitles1-Detail 2 2 2 2 4 2 2 2 3" xfId="8408"/>
    <cellStyle name="RowTitles1-Detail 2 2 2 2 4 2 2 3" xfId="8409"/>
    <cellStyle name="RowTitles1-Detail 2 2 2 2 4 2 2 3 2" xfId="8410"/>
    <cellStyle name="RowTitles1-Detail 2 2 2 2 4 2 2 3 2 2" xfId="8411"/>
    <cellStyle name="RowTitles1-Detail 2 2 2 2 4 2 2 4" xfId="8412"/>
    <cellStyle name="RowTitles1-Detail 2 2 2 2 4 2 2 4 2" xfId="8413"/>
    <cellStyle name="RowTitles1-Detail 2 2 2 2 4 2 2 5" xfId="8414"/>
    <cellStyle name="RowTitles1-Detail 2 2 2 2 4 2 3" xfId="8415"/>
    <cellStyle name="RowTitles1-Detail 2 2 2 2 4 2 3 2" xfId="8416"/>
    <cellStyle name="RowTitles1-Detail 2 2 2 2 4 2 3 2 2" xfId="8417"/>
    <cellStyle name="RowTitles1-Detail 2 2 2 2 4 2 3 2 2 2" xfId="8418"/>
    <cellStyle name="RowTitles1-Detail 2 2 2 2 4 2 3 2 3" xfId="8419"/>
    <cellStyle name="RowTitles1-Detail 2 2 2 2 4 2 3 3" xfId="8420"/>
    <cellStyle name="RowTitles1-Detail 2 2 2 2 4 2 3 3 2" xfId="8421"/>
    <cellStyle name="RowTitles1-Detail 2 2 2 2 4 2 3 3 2 2" xfId="8422"/>
    <cellStyle name="RowTitles1-Detail 2 2 2 2 4 2 3 4" xfId="8423"/>
    <cellStyle name="RowTitles1-Detail 2 2 2 2 4 2 3 4 2" xfId="8424"/>
    <cellStyle name="RowTitles1-Detail 2 2 2 2 4 2 3 5" xfId="8425"/>
    <cellStyle name="RowTitles1-Detail 2 2 2 2 4 2 4" xfId="8426"/>
    <cellStyle name="RowTitles1-Detail 2 2 2 2 4 2 4 2" xfId="8427"/>
    <cellStyle name="RowTitles1-Detail 2 2 2 2 4 2 5" xfId="8428"/>
    <cellStyle name="RowTitles1-Detail 2 2 2 2 4 2 5 2" xfId="8429"/>
    <cellStyle name="RowTitles1-Detail 2 2 2 2 4 2 5 2 2" xfId="8430"/>
    <cellStyle name="RowTitles1-Detail 2 2 2 2 4 2 5 3" xfId="8431"/>
    <cellStyle name="RowTitles1-Detail 2 2 2 2 4 2 6" xfId="8432"/>
    <cellStyle name="RowTitles1-Detail 2 2 2 2 4 2 6 2" xfId="8433"/>
    <cellStyle name="RowTitles1-Detail 2 2 2 2 4 2 6 2 2" xfId="8434"/>
    <cellStyle name="RowTitles1-Detail 2 2 2 2 4 3" xfId="8435"/>
    <cellStyle name="RowTitles1-Detail 2 2 2 2 4 3 2" xfId="8436"/>
    <cellStyle name="RowTitles1-Detail 2 2 2 2 4 3 2 2" xfId="8437"/>
    <cellStyle name="RowTitles1-Detail 2 2 2 2 4 3 2 2 2" xfId="8438"/>
    <cellStyle name="RowTitles1-Detail 2 2 2 2 4 3 2 2 2 2" xfId="8439"/>
    <cellStyle name="RowTitles1-Detail 2 2 2 2 4 3 2 2 3" xfId="8440"/>
    <cellStyle name="RowTitles1-Detail 2 2 2 2 4 3 2 3" xfId="8441"/>
    <cellStyle name="RowTitles1-Detail 2 2 2 2 4 3 2 3 2" xfId="8442"/>
    <cellStyle name="RowTitles1-Detail 2 2 2 2 4 3 2 3 2 2" xfId="8443"/>
    <cellStyle name="RowTitles1-Detail 2 2 2 2 4 3 2 4" xfId="8444"/>
    <cellStyle name="RowTitles1-Detail 2 2 2 2 4 3 2 4 2" xfId="8445"/>
    <cellStyle name="RowTitles1-Detail 2 2 2 2 4 3 2 5" xfId="8446"/>
    <cellStyle name="RowTitles1-Detail 2 2 2 2 4 3 3" xfId="8447"/>
    <cellStyle name="RowTitles1-Detail 2 2 2 2 4 3 3 2" xfId="8448"/>
    <cellStyle name="RowTitles1-Detail 2 2 2 2 4 3 3 2 2" xfId="8449"/>
    <cellStyle name="RowTitles1-Detail 2 2 2 2 4 3 3 2 2 2" xfId="8450"/>
    <cellStyle name="RowTitles1-Detail 2 2 2 2 4 3 3 2 3" xfId="8451"/>
    <cellStyle name="RowTitles1-Detail 2 2 2 2 4 3 3 3" xfId="8452"/>
    <cellStyle name="RowTitles1-Detail 2 2 2 2 4 3 3 3 2" xfId="8453"/>
    <cellStyle name="RowTitles1-Detail 2 2 2 2 4 3 3 3 2 2" xfId="8454"/>
    <cellStyle name="RowTitles1-Detail 2 2 2 2 4 3 3 4" xfId="8455"/>
    <cellStyle name="RowTitles1-Detail 2 2 2 2 4 3 3 4 2" xfId="8456"/>
    <cellStyle name="RowTitles1-Detail 2 2 2 2 4 3 3 5" xfId="8457"/>
    <cellStyle name="RowTitles1-Detail 2 2 2 2 4 3 4" xfId="8458"/>
    <cellStyle name="RowTitles1-Detail 2 2 2 2 4 3 4 2" xfId="8459"/>
    <cellStyle name="RowTitles1-Detail 2 2 2 2 4 3 5" xfId="8460"/>
    <cellStyle name="RowTitles1-Detail 2 2 2 2 4 3 5 2" xfId="8461"/>
    <cellStyle name="RowTitles1-Detail 2 2 2 2 4 3 5 2 2" xfId="8462"/>
    <cellStyle name="RowTitles1-Detail 2 2 2 2 4 3 6" xfId="8463"/>
    <cellStyle name="RowTitles1-Detail 2 2 2 2 4 3 6 2" xfId="8464"/>
    <cellStyle name="RowTitles1-Detail 2 2 2 2 4 3 7" xfId="8465"/>
    <cellStyle name="RowTitles1-Detail 2 2 2 2 4 4" xfId="8466"/>
    <cellStyle name="RowTitles1-Detail 2 2 2 2 4 4 2" xfId="8467"/>
    <cellStyle name="RowTitles1-Detail 2 2 2 2 4 4 2 2" xfId="8468"/>
    <cellStyle name="RowTitles1-Detail 2 2 2 2 4 4 2 2 2" xfId="8469"/>
    <cellStyle name="RowTitles1-Detail 2 2 2 2 4 4 2 2 2 2" xfId="8470"/>
    <cellStyle name="RowTitles1-Detail 2 2 2 2 4 4 2 2 3" xfId="8471"/>
    <cellStyle name="RowTitles1-Detail 2 2 2 2 4 4 2 3" xfId="8472"/>
    <cellStyle name="RowTitles1-Detail 2 2 2 2 4 4 2 3 2" xfId="8473"/>
    <cellStyle name="RowTitles1-Detail 2 2 2 2 4 4 2 3 2 2" xfId="8474"/>
    <cellStyle name="RowTitles1-Detail 2 2 2 2 4 4 2 4" xfId="8475"/>
    <cellStyle name="RowTitles1-Detail 2 2 2 2 4 4 2 4 2" xfId="8476"/>
    <cellStyle name="RowTitles1-Detail 2 2 2 2 4 4 2 5" xfId="8477"/>
    <cellStyle name="RowTitles1-Detail 2 2 2 2 4 4 3" xfId="8478"/>
    <cellStyle name="RowTitles1-Detail 2 2 2 2 4 4 3 2" xfId="8479"/>
    <cellStyle name="RowTitles1-Detail 2 2 2 2 4 4 3 2 2" xfId="8480"/>
    <cellStyle name="RowTitles1-Detail 2 2 2 2 4 4 3 2 2 2" xfId="8481"/>
    <cellStyle name="RowTitles1-Detail 2 2 2 2 4 4 3 2 3" xfId="8482"/>
    <cellStyle name="RowTitles1-Detail 2 2 2 2 4 4 3 3" xfId="8483"/>
    <cellStyle name="RowTitles1-Detail 2 2 2 2 4 4 3 3 2" xfId="8484"/>
    <cellStyle name="RowTitles1-Detail 2 2 2 2 4 4 3 3 2 2" xfId="8485"/>
    <cellStyle name="RowTitles1-Detail 2 2 2 2 4 4 3 4" xfId="8486"/>
    <cellStyle name="RowTitles1-Detail 2 2 2 2 4 4 3 4 2" xfId="8487"/>
    <cellStyle name="RowTitles1-Detail 2 2 2 2 4 4 3 5" xfId="8488"/>
    <cellStyle name="RowTitles1-Detail 2 2 2 2 4 4 4" xfId="8489"/>
    <cellStyle name="RowTitles1-Detail 2 2 2 2 4 4 4 2" xfId="8490"/>
    <cellStyle name="RowTitles1-Detail 2 2 2 2 4 4 5" xfId="8491"/>
    <cellStyle name="RowTitles1-Detail 2 2 2 2 4 4 5 2" xfId="8492"/>
    <cellStyle name="RowTitles1-Detail 2 2 2 2 4 4 5 2 2" xfId="8493"/>
    <cellStyle name="RowTitles1-Detail 2 2 2 2 4 4 5 3" xfId="8494"/>
    <cellStyle name="RowTitles1-Detail 2 2 2 2 4 4 6" xfId="8495"/>
    <cellStyle name="RowTitles1-Detail 2 2 2 2 4 4 6 2" xfId="8496"/>
    <cellStyle name="RowTitles1-Detail 2 2 2 2 4 4 6 2 2" xfId="8497"/>
    <cellStyle name="RowTitles1-Detail 2 2 2 2 4 4 7" xfId="8498"/>
    <cellStyle name="RowTitles1-Detail 2 2 2 2 4 4 7 2" xfId="8499"/>
    <cellStyle name="RowTitles1-Detail 2 2 2 2 4 4 8" xfId="8500"/>
    <cellStyle name="RowTitles1-Detail 2 2 2 2 4 5" xfId="8501"/>
    <cellStyle name="RowTitles1-Detail 2 2 2 2 4 5 2" xfId="8502"/>
    <cellStyle name="RowTitles1-Detail 2 2 2 2 4 5 2 2" xfId="8503"/>
    <cellStyle name="RowTitles1-Detail 2 2 2 2 4 5 2 2 2" xfId="8504"/>
    <cellStyle name="RowTitles1-Detail 2 2 2 2 4 5 2 2 2 2" xfId="8505"/>
    <cellStyle name="RowTitles1-Detail 2 2 2 2 4 5 2 2 3" xfId="8506"/>
    <cellStyle name="RowTitles1-Detail 2 2 2 2 4 5 2 3" xfId="8507"/>
    <cellStyle name="RowTitles1-Detail 2 2 2 2 4 5 2 3 2" xfId="8508"/>
    <cellStyle name="RowTitles1-Detail 2 2 2 2 4 5 2 3 2 2" xfId="8509"/>
    <cellStyle name="RowTitles1-Detail 2 2 2 2 4 5 2 4" xfId="8510"/>
    <cellStyle name="RowTitles1-Detail 2 2 2 2 4 5 2 4 2" xfId="8511"/>
    <cellStyle name="RowTitles1-Detail 2 2 2 2 4 5 2 5" xfId="8512"/>
    <cellStyle name="RowTitles1-Detail 2 2 2 2 4 5 3" xfId="8513"/>
    <cellStyle name="RowTitles1-Detail 2 2 2 2 4 5 3 2" xfId="8514"/>
    <cellStyle name="RowTitles1-Detail 2 2 2 2 4 5 3 2 2" xfId="8515"/>
    <cellStyle name="RowTitles1-Detail 2 2 2 2 4 5 3 2 2 2" xfId="8516"/>
    <cellStyle name="RowTitles1-Detail 2 2 2 2 4 5 3 2 3" xfId="8517"/>
    <cellStyle name="RowTitles1-Detail 2 2 2 2 4 5 3 3" xfId="8518"/>
    <cellStyle name="RowTitles1-Detail 2 2 2 2 4 5 3 3 2" xfId="8519"/>
    <cellStyle name="RowTitles1-Detail 2 2 2 2 4 5 3 3 2 2" xfId="8520"/>
    <cellStyle name="RowTitles1-Detail 2 2 2 2 4 5 3 4" xfId="8521"/>
    <cellStyle name="RowTitles1-Detail 2 2 2 2 4 5 3 4 2" xfId="8522"/>
    <cellStyle name="RowTitles1-Detail 2 2 2 2 4 5 3 5" xfId="8523"/>
    <cellStyle name="RowTitles1-Detail 2 2 2 2 4 5 4" xfId="8524"/>
    <cellStyle name="RowTitles1-Detail 2 2 2 2 4 5 4 2" xfId="8525"/>
    <cellStyle name="RowTitles1-Detail 2 2 2 2 4 5 4 2 2" xfId="8526"/>
    <cellStyle name="RowTitles1-Detail 2 2 2 2 4 5 4 3" xfId="8527"/>
    <cellStyle name="RowTitles1-Detail 2 2 2 2 4 5 5" xfId="8528"/>
    <cellStyle name="RowTitles1-Detail 2 2 2 2 4 5 5 2" xfId="8529"/>
    <cellStyle name="RowTitles1-Detail 2 2 2 2 4 5 5 2 2" xfId="8530"/>
    <cellStyle name="RowTitles1-Detail 2 2 2 2 4 5 6" xfId="8531"/>
    <cellStyle name="RowTitles1-Detail 2 2 2 2 4 5 6 2" xfId="8532"/>
    <cellStyle name="RowTitles1-Detail 2 2 2 2 4 5 7" xfId="8533"/>
    <cellStyle name="RowTitles1-Detail 2 2 2 2 4 6" xfId="8534"/>
    <cellStyle name="RowTitles1-Detail 2 2 2 2 4 6 2" xfId="8535"/>
    <cellStyle name="RowTitles1-Detail 2 2 2 2 4 6 2 2" xfId="8536"/>
    <cellStyle name="RowTitles1-Detail 2 2 2 2 4 6 2 2 2" xfId="8537"/>
    <cellStyle name="RowTitles1-Detail 2 2 2 2 4 6 2 2 2 2" xfId="8538"/>
    <cellStyle name="RowTitles1-Detail 2 2 2 2 4 6 2 2 3" xfId="8539"/>
    <cellStyle name="RowTitles1-Detail 2 2 2 2 4 6 2 3" xfId="8540"/>
    <cellStyle name="RowTitles1-Detail 2 2 2 2 4 6 2 3 2" xfId="8541"/>
    <cellStyle name="RowTitles1-Detail 2 2 2 2 4 6 2 3 2 2" xfId="8542"/>
    <cellStyle name="RowTitles1-Detail 2 2 2 2 4 6 2 4" xfId="8543"/>
    <cellStyle name="RowTitles1-Detail 2 2 2 2 4 6 2 4 2" xfId="8544"/>
    <cellStyle name="RowTitles1-Detail 2 2 2 2 4 6 2 5" xfId="8545"/>
    <cellStyle name="RowTitles1-Detail 2 2 2 2 4 6 3" xfId="8546"/>
    <cellStyle name="RowTitles1-Detail 2 2 2 2 4 6 3 2" xfId="8547"/>
    <cellStyle name="RowTitles1-Detail 2 2 2 2 4 6 3 2 2" xfId="8548"/>
    <cellStyle name="RowTitles1-Detail 2 2 2 2 4 6 3 2 2 2" xfId="8549"/>
    <cellStyle name="RowTitles1-Detail 2 2 2 2 4 6 3 2 3" xfId="8550"/>
    <cellStyle name="RowTitles1-Detail 2 2 2 2 4 6 3 3" xfId="8551"/>
    <cellStyle name="RowTitles1-Detail 2 2 2 2 4 6 3 3 2" xfId="8552"/>
    <cellStyle name="RowTitles1-Detail 2 2 2 2 4 6 3 3 2 2" xfId="8553"/>
    <cellStyle name="RowTitles1-Detail 2 2 2 2 4 6 3 4" xfId="8554"/>
    <cellStyle name="RowTitles1-Detail 2 2 2 2 4 6 3 4 2" xfId="8555"/>
    <cellStyle name="RowTitles1-Detail 2 2 2 2 4 6 3 5" xfId="8556"/>
    <cellStyle name="RowTitles1-Detail 2 2 2 2 4 6 4" xfId="8557"/>
    <cellStyle name="RowTitles1-Detail 2 2 2 2 4 6 4 2" xfId="8558"/>
    <cellStyle name="RowTitles1-Detail 2 2 2 2 4 6 4 2 2" xfId="8559"/>
    <cellStyle name="RowTitles1-Detail 2 2 2 2 4 6 4 3" xfId="8560"/>
    <cellStyle name="RowTitles1-Detail 2 2 2 2 4 6 5" xfId="8561"/>
    <cellStyle name="RowTitles1-Detail 2 2 2 2 4 6 5 2" xfId="8562"/>
    <cellStyle name="RowTitles1-Detail 2 2 2 2 4 6 5 2 2" xfId="8563"/>
    <cellStyle name="RowTitles1-Detail 2 2 2 2 4 6 6" xfId="8564"/>
    <cellStyle name="RowTitles1-Detail 2 2 2 2 4 6 6 2" xfId="8565"/>
    <cellStyle name="RowTitles1-Detail 2 2 2 2 4 6 7" xfId="8566"/>
    <cellStyle name="RowTitles1-Detail 2 2 2 2 4 7" xfId="8567"/>
    <cellStyle name="RowTitles1-Detail 2 2 2 2 4 7 2" xfId="8568"/>
    <cellStyle name="RowTitles1-Detail 2 2 2 2 4 7 2 2" xfId="8569"/>
    <cellStyle name="RowTitles1-Detail 2 2 2 2 4 7 2 2 2" xfId="8570"/>
    <cellStyle name="RowTitles1-Detail 2 2 2 2 4 7 2 3" xfId="8571"/>
    <cellStyle name="RowTitles1-Detail 2 2 2 2 4 7 3" xfId="8572"/>
    <cellStyle name="RowTitles1-Detail 2 2 2 2 4 7 3 2" xfId="8573"/>
    <cellStyle name="RowTitles1-Detail 2 2 2 2 4 7 3 2 2" xfId="8574"/>
    <cellStyle name="RowTitles1-Detail 2 2 2 2 4 7 4" xfId="8575"/>
    <cellStyle name="RowTitles1-Detail 2 2 2 2 4 7 4 2" xfId="8576"/>
    <cellStyle name="RowTitles1-Detail 2 2 2 2 4 7 5" xfId="8577"/>
    <cellStyle name="RowTitles1-Detail 2 2 2 2 4 8" xfId="8578"/>
    <cellStyle name="RowTitles1-Detail 2 2 2 2 4 8 2" xfId="8579"/>
    <cellStyle name="RowTitles1-Detail 2 2 2 2 4 9" xfId="8580"/>
    <cellStyle name="RowTitles1-Detail 2 2 2 2 4 9 2" xfId="8581"/>
    <cellStyle name="RowTitles1-Detail 2 2 2 2 4 9 2 2" xfId="8582"/>
    <cellStyle name="RowTitles1-Detail 2 2 2 2 4_STUD aligned by INSTIT" xfId="8583"/>
    <cellStyle name="RowTitles1-Detail 2 2 2 2 5" xfId="8584"/>
    <cellStyle name="RowTitles1-Detail 2 2 2 2 5 2" xfId="8585"/>
    <cellStyle name="RowTitles1-Detail 2 2 2 2 5 2 2" xfId="8586"/>
    <cellStyle name="RowTitles1-Detail 2 2 2 2 5 2 2 2" xfId="8587"/>
    <cellStyle name="RowTitles1-Detail 2 2 2 2 5 2 2 2 2" xfId="8588"/>
    <cellStyle name="RowTitles1-Detail 2 2 2 2 5 2 2 3" xfId="8589"/>
    <cellStyle name="RowTitles1-Detail 2 2 2 2 5 2 3" xfId="8590"/>
    <cellStyle name="RowTitles1-Detail 2 2 2 2 5 2 3 2" xfId="8591"/>
    <cellStyle name="RowTitles1-Detail 2 2 2 2 5 2 3 2 2" xfId="8592"/>
    <cellStyle name="RowTitles1-Detail 2 2 2 2 5 2 4" xfId="8593"/>
    <cellStyle name="RowTitles1-Detail 2 2 2 2 5 2 4 2" xfId="8594"/>
    <cellStyle name="RowTitles1-Detail 2 2 2 2 5 2 5" xfId="8595"/>
    <cellStyle name="RowTitles1-Detail 2 2 2 2 5 3" xfId="8596"/>
    <cellStyle name="RowTitles1-Detail 2 2 2 2 5 3 2" xfId="8597"/>
    <cellStyle name="RowTitles1-Detail 2 2 2 2 5 3 2 2" xfId="8598"/>
    <cellStyle name="RowTitles1-Detail 2 2 2 2 5 3 2 2 2" xfId="8599"/>
    <cellStyle name="RowTitles1-Detail 2 2 2 2 5 3 2 3" xfId="8600"/>
    <cellStyle name="RowTitles1-Detail 2 2 2 2 5 3 3" xfId="8601"/>
    <cellStyle name="RowTitles1-Detail 2 2 2 2 5 3 3 2" xfId="8602"/>
    <cellStyle name="RowTitles1-Detail 2 2 2 2 5 3 3 2 2" xfId="8603"/>
    <cellStyle name="RowTitles1-Detail 2 2 2 2 5 3 4" xfId="8604"/>
    <cellStyle name="RowTitles1-Detail 2 2 2 2 5 3 4 2" xfId="8605"/>
    <cellStyle name="RowTitles1-Detail 2 2 2 2 5 3 5" xfId="8606"/>
    <cellStyle name="RowTitles1-Detail 2 2 2 2 5 4" xfId="8607"/>
    <cellStyle name="RowTitles1-Detail 2 2 2 2 5 4 2" xfId="8608"/>
    <cellStyle name="RowTitles1-Detail 2 2 2 2 5 5" xfId="8609"/>
    <cellStyle name="RowTitles1-Detail 2 2 2 2 5 5 2" xfId="8610"/>
    <cellStyle name="RowTitles1-Detail 2 2 2 2 5 5 2 2" xfId="8611"/>
    <cellStyle name="RowTitles1-Detail 2 2 2 2 5 5 3" xfId="8612"/>
    <cellStyle name="RowTitles1-Detail 2 2 2 2 5 6" xfId="8613"/>
    <cellStyle name="RowTitles1-Detail 2 2 2 2 5 6 2" xfId="8614"/>
    <cellStyle name="RowTitles1-Detail 2 2 2 2 5 6 2 2" xfId="8615"/>
    <cellStyle name="RowTitles1-Detail 2 2 2 2 6" xfId="8616"/>
    <cellStyle name="RowTitles1-Detail 2 2 2 2 6 2" xfId="8617"/>
    <cellStyle name="RowTitles1-Detail 2 2 2 2 6 2 2" xfId="8618"/>
    <cellStyle name="RowTitles1-Detail 2 2 2 2 6 2 2 2" xfId="8619"/>
    <cellStyle name="RowTitles1-Detail 2 2 2 2 6 2 2 2 2" xfId="8620"/>
    <cellStyle name="RowTitles1-Detail 2 2 2 2 6 2 2 3" xfId="8621"/>
    <cellStyle name="RowTitles1-Detail 2 2 2 2 6 2 3" xfId="8622"/>
    <cellStyle name="RowTitles1-Detail 2 2 2 2 6 2 3 2" xfId="8623"/>
    <cellStyle name="RowTitles1-Detail 2 2 2 2 6 2 3 2 2" xfId="8624"/>
    <cellStyle name="RowTitles1-Detail 2 2 2 2 6 2 4" xfId="8625"/>
    <cellStyle name="RowTitles1-Detail 2 2 2 2 6 2 4 2" xfId="8626"/>
    <cellStyle name="RowTitles1-Detail 2 2 2 2 6 2 5" xfId="8627"/>
    <cellStyle name="RowTitles1-Detail 2 2 2 2 6 3" xfId="8628"/>
    <cellStyle name="RowTitles1-Detail 2 2 2 2 6 3 2" xfId="8629"/>
    <cellStyle name="RowTitles1-Detail 2 2 2 2 6 3 2 2" xfId="8630"/>
    <cellStyle name="RowTitles1-Detail 2 2 2 2 6 3 2 2 2" xfId="8631"/>
    <cellStyle name="RowTitles1-Detail 2 2 2 2 6 3 2 3" xfId="8632"/>
    <cellStyle name="RowTitles1-Detail 2 2 2 2 6 3 3" xfId="8633"/>
    <cellStyle name="RowTitles1-Detail 2 2 2 2 6 3 3 2" xfId="8634"/>
    <cellStyle name="RowTitles1-Detail 2 2 2 2 6 3 3 2 2" xfId="8635"/>
    <cellStyle name="RowTitles1-Detail 2 2 2 2 6 3 4" xfId="8636"/>
    <cellStyle name="RowTitles1-Detail 2 2 2 2 6 3 4 2" xfId="8637"/>
    <cellStyle name="RowTitles1-Detail 2 2 2 2 6 3 5" xfId="8638"/>
    <cellStyle name="RowTitles1-Detail 2 2 2 2 6 4" xfId="8639"/>
    <cellStyle name="RowTitles1-Detail 2 2 2 2 6 4 2" xfId="8640"/>
    <cellStyle name="RowTitles1-Detail 2 2 2 2 6 5" xfId="8641"/>
    <cellStyle name="RowTitles1-Detail 2 2 2 2 6 5 2" xfId="8642"/>
    <cellStyle name="RowTitles1-Detail 2 2 2 2 6 5 2 2" xfId="8643"/>
    <cellStyle name="RowTitles1-Detail 2 2 2 2 6 6" xfId="8644"/>
    <cellStyle name="RowTitles1-Detail 2 2 2 2 6 6 2" xfId="8645"/>
    <cellStyle name="RowTitles1-Detail 2 2 2 2 6 7" xfId="8646"/>
    <cellStyle name="RowTitles1-Detail 2 2 2 2 7" xfId="8647"/>
    <cellStyle name="RowTitles1-Detail 2 2 2 2 7 2" xfId="8648"/>
    <cellStyle name="RowTitles1-Detail 2 2 2 2 7 2 2" xfId="8649"/>
    <cellStyle name="RowTitles1-Detail 2 2 2 2 7 2 2 2" xfId="8650"/>
    <cellStyle name="RowTitles1-Detail 2 2 2 2 7 2 2 2 2" xfId="8651"/>
    <cellStyle name="RowTitles1-Detail 2 2 2 2 7 2 2 3" xfId="8652"/>
    <cellStyle name="RowTitles1-Detail 2 2 2 2 7 2 3" xfId="8653"/>
    <cellStyle name="RowTitles1-Detail 2 2 2 2 7 2 3 2" xfId="8654"/>
    <cellStyle name="RowTitles1-Detail 2 2 2 2 7 2 3 2 2" xfId="8655"/>
    <cellStyle name="RowTitles1-Detail 2 2 2 2 7 2 4" xfId="8656"/>
    <cellStyle name="RowTitles1-Detail 2 2 2 2 7 2 4 2" xfId="8657"/>
    <cellStyle name="RowTitles1-Detail 2 2 2 2 7 2 5" xfId="8658"/>
    <cellStyle name="RowTitles1-Detail 2 2 2 2 7 3" xfId="8659"/>
    <cellStyle name="RowTitles1-Detail 2 2 2 2 7 3 2" xfId="8660"/>
    <cellStyle name="RowTitles1-Detail 2 2 2 2 7 3 2 2" xfId="8661"/>
    <cellStyle name="RowTitles1-Detail 2 2 2 2 7 3 2 2 2" xfId="8662"/>
    <cellStyle name="RowTitles1-Detail 2 2 2 2 7 3 2 3" xfId="8663"/>
    <cellStyle name="RowTitles1-Detail 2 2 2 2 7 3 3" xfId="8664"/>
    <cellStyle name="RowTitles1-Detail 2 2 2 2 7 3 3 2" xfId="8665"/>
    <cellStyle name="RowTitles1-Detail 2 2 2 2 7 3 3 2 2" xfId="8666"/>
    <cellStyle name="RowTitles1-Detail 2 2 2 2 7 3 4" xfId="8667"/>
    <cellStyle name="RowTitles1-Detail 2 2 2 2 7 3 4 2" xfId="8668"/>
    <cellStyle name="RowTitles1-Detail 2 2 2 2 7 3 5" xfId="8669"/>
    <cellStyle name="RowTitles1-Detail 2 2 2 2 7 4" xfId="8670"/>
    <cellStyle name="RowTitles1-Detail 2 2 2 2 7 4 2" xfId="8671"/>
    <cellStyle name="RowTitles1-Detail 2 2 2 2 7 5" xfId="8672"/>
    <cellStyle name="RowTitles1-Detail 2 2 2 2 7 5 2" xfId="8673"/>
    <cellStyle name="RowTitles1-Detail 2 2 2 2 7 5 2 2" xfId="8674"/>
    <cellStyle name="RowTitles1-Detail 2 2 2 2 7 5 3" xfId="8675"/>
    <cellStyle name="RowTitles1-Detail 2 2 2 2 7 6" xfId="8676"/>
    <cellStyle name="RowTitles1-Detail 2 2 2 2 7 6 2" xfId="8677"/>
    <cellStyle name="RowTitles1-Detail 2 2 2 2 7 6 2 2" xfId="8678"/>
    <cellStyle name="RowTitles1-Detail 2 2 2 2 7 7" xfId="8679"/>
    <cellStyle name="RowTitles1-Detail 2 2 2 2 7 7 2" xfId="8680"/>
    <cellStyle name="RowTitles1-Detail 2 2 2 2 7 8" xfId="8681"/>
    <cellStyle name="RowTitles1-Detail 2 2 2 2 8" xfId="8682"/>
    <cellStyle name="RowTitles1-Detail 2 2 2 2 8 2" xfId="8683"/>
    <cellStyle name="RowTitles1-Detail 2 2 2 2 8 2 2" xfId="8684"/>
    <cellStyle name="RowTitles1-Detail 2 2 2 2 8 2 2 2" xfId="8685"/>
    <cellStyle name="RowTitles1-Detail 2 2 2 2 8 2 2 2 2" xfId="8686"/>
    <cellStyle name="RowTitles1-Detail 2 2 2 2 8 2 2 3" xfId="8687"/>
    <cellStyle name="RowTitles1-Detail 2 2 2 2 8 2 3" xfId="8688"/>
    <cellStyle name="RowTitles1-Detail 2 2 2 2 8 2 3 2" xfId="8689"/>
    <cellStyle name="RowTitles1-Detail 2 2 2 2 8 2 3 2 2" xfId="8690"/>
    <cellStyle name="RowTitles1-Detail 2 2 2 2 8 2 4" xfId="8691"/>
    <cellStyle name="RowTitles1-Detail 2 2 2 2 8 2 4 2" xfId="8692"/>
    <cellStyle name="RowTitles1-Detail 2 2 2 2 8 2 5" xfId="8693"/>
    <cellStyle name="RowTitles1-Detail 2 2 2 2 8 3" xfId="8694"/>
    <cellStyle name="RowTitles1-Detail 2 2 2 2 8 3 2" xfId="8695"/>
    <cellStyle name="RowTitles1-Detail 2 2 2 2 8 3 2 2" xfId="8696"/>
    <cellStyle name="RowTitles1-Detail 2 2 2 2 8 3 2 2 2" xfId="8697"/>
    <cellStyle name="RowTitles1-Detail 2 2 2 2 8 3 2 3" xfId="8698"/>
    <cellStyle name="RowTitles1-Detail 2 2 2 2 8 3 3" xfId="8699"/>
    <cellStyle name="RowTitles1-Detail 2 2 2 2 8 3 3 2" xfId="8700"/>
    <cellStyle name="RowTitles1-Detail 2 2 2 2 8 3 3 2 2" xfId="8701"/>
    <cellStyle name="RowTitles1-Detail 2 2 2 2 8 3 4" xfId="8702"/>
    <cellStyle name="RowTitles1-Detail 2 2 2 2 8 3 4 2" xfId="8703"/>
    <cellStyle name="RowTitles1-Detail 2 2 2 2 8 3 5" xfId="8704"/>
    <cellStyle name="RowTitles1-Detail 2 2 2 2 8 4" xfId="8705"/>
    <cellStyle name="RowTitles1-Detail 2 2 2 2 8 4 2" xfId="8706"/>
    <cellStyle name="RowTitles1-Detail 2 2 2 2 8 4 2 2" xfId="8707"/>
    <cellStyle name="RowTitles1-Detail 2 2 2 2 8 4 3" xfId="8708"/>
    <cellStyle name="RowTitles1-Detail 2 2 2 2 8 5" xfId="8709"/>
    <cellStyle name="RowTitles1-Detail 2 2 2 2 8 5 2" xfId="8710"/>
    <cellStyle name="RowTitles1-Detail 2 2 2 2 8 5 2 2" xfId="8711"/>
    <cellStyle name="RowTitles1-Detail 2 2 2 2 8 6" xfId="8712"/>
    <cellStyle name="RowTitles1-Detail 2 2 2 2 8 6 2" xfId="8713"/>
    <cellStyle name="RowTitles1-Detail 2 2 2 2 8 7" xfId="8714"/>
    <cellStyle name="RowTitles1-Detail 2 2 2 2 9" xfId="8715"/>
    <cellStyle name="RowTitles1-Detail 2 2 2 2 9 2" xfId="8716"/>
    <cellStyle name="RowTitles1-Detail 2 2 2 2 9 2 2" xfId="8717"/>
    <cellStyle name="RowTitles1-Detail 2 2 2 2 9 2 2 2" xfId="8718"/>
    <cellStyle name="RowTitles1-Detail 2 2 2 2 9 2 2 2 2" xfId="8719"/>
    <cellStyle name="RowTitles1-Detail 2 2 2 2 9 2 2 3" xfId="8720"/>
    <cellStyle name="RowTitles1-Detail 2 2 2 2 9 2 3" xfId="8721"/>
    <cellStyle name="RowTitles1-Detail 2 2 2 2 9 2 3 2" xfId="8722"/>
    <cellStyle name="RowTitles1-Detail 2 2 2 2 9 2 3 2 2" xfId="8723"/>
    <cellStyle name="RowTitles1-Detail 2 2 2 2 9 2 4" xfId="8724"/>
    <cellStyle name="RowTitles1-Detail 2 2 2 2 9 2 4 2" xfId="8725"/>
    <cellStyle name="RowTitles1-Detail 2 2 2 2 9 2 5" xfId="8726"/>
    <cellStyle name="RowTitles1-Detail 2 2 2 2 9 3" xfId="8727"/>
    <cellStyle name="RowTitles1-Detail 2 2 2 2 9 3 2" xfId="8728"/>
    <cellStyle name="RowTitles1-Detail 2 2 2 2 9 3 2 2" xfId="8729"/>
    <cellStyle name="RowTitles1-Detail 2 2 2 2 9 3 2 2 2" xfId="8730"/>
    <cellStyle name="RowTitles1-Detail 2 2 2 2 9 3 2 3" xfId="8731"/>
    <cellStyle name="RowTitles1-Detail 2 2 2 2 9 3 3" xfId="8732"/>
    <cellStyle name="RowTitles1-Detail 2 2 2 2 9 3 3 2" xfId="8733"/>
    <cellStyle name="RowTitles1-Detail 2 2 2 2 9 3 3 2 2" xfId="8734"/>
    <cellStyle name="RowTitles1-Detail 2 2 2 2 9 3 4" xfId="8735"/>
    <cellStyle name="RowTitles1-Detail 2 2 2 2 9 3 4 2" xfId="8736"/>
    <cellStyle name="RowTitles1-Detail 2 2 2 2 9 3 5" xfId="8737"/>
    <cellStyle name="RowTitles1-Detail 2 2 2 2 9 4" xfId="8738"/>
    <cellStyle name="RowTitles1-Detail 2 2 2 2 9 4 2" xfId="8739"/>
    <cellStyle name="RowTitles1-Detail 2 2 2 2 9 4 2 2" xfId="8740"/>
    <cellStyle name="RowTitles1-Detail 2 2 2 2 9 4 3" xfId="8741"/>
    <cellStyle name="RowTitles1-Detail 2 2 2 2 9 5" xfId="8742"/>
    <cellStyle name="RowTitles1-Detail 2 2 2 2 9 5 2" xfId="8743"/>
    <cellStyle name="RowTitles1-Detail 2 2 2 2 9 5 2 2" xfId="8744"/>
    <cellStyle name="RowTitles1-Detail 2 2 2 2 9 6" xfId="8745"/>
    <cellStyle name="RowTitles1-Detail 2 2 2 2 9 6 2" xfId="8746"/>
    <cellStyle name="RowTitles1-Detail 2 2 2 2 9 7" xfId="8747"/>
    <cellStyle name="RowTitles1-Detail 2 2 2 2_STUD aligned by INSTIT" xfId="8748"/>
    <cellStyle name="RowTitles1-Detail 2 2 2 3" xfId="8749"/>
    <cellStyle name="RowTitles1-Detail 2 2 2 3 2" xfId="8750"/>
    <cellStyle name="RowTitles1-Detail 2 2 2 3 2 2" xfId="8751"/>
    <cellStyle name="RowTitles1-Detail 2 2 2 3 2 2 2" xfId="8752"/>
    <cellStyle name="RowTitles1-Detail 2 2 2 3 2 2 2 2" xfId="8753"/>
    <cellStyle name="RowTitles1-Detail 2 2 2 3 2 2 2 2 2" xfId="8754"/>
    <cellStyle name="RowTitles1-Detail 2 2 2 3 2 2 2 3" xfId="8755"/>
    <cellStyle name="RowTitles1-Detail 2 2 2 3 2 2 3" xfId="8756"/>
    <cellStyle name="RowTitles1-Detail 2 2 2 3 2 2 3 2" xfId="8757"/>
    <cellStyle name="RowTitles1-Detail 2 2 2 3 2 2 3 2 2" xfId="8758"/>
    <cellStyle name="RowTitles1-Detail 2 2 2 3 2 2 4" xfId="8759"/>
    <cellStyle name="RowTitles1-Detail 2 2 2 3 2 2 4 2" xfId="8760"/>
    <cellStyle name="RowTitles1-Detail 2 2 2 3 2 2 5" xfId="8761"/>
    <cellStyle name="RowTitles1-Detail 2 2 2 3 2 3" xfId="8762"/>
    <cellStyle name="RowTitles1-Detail 2 2 2 3 2 3 2" xfId="8763"/>
    <cellStyle name="RowTitles1-Detail 2 2 2 3 2 3 2 2" xfId="8764"/>
    <cellStyle name="RowTitles1-Detail 2 2 2 3 2 3 2 2 2" xfId="8765"/>
    <cellStyle name="RowTitles1-Detail 2 2 2 3 2 3 2 3" xfId="8766"/>
    <cellStyle name="RowTitles1-Detail 2 2 2 3 2 3 3" xfId="8767"/>
    <cellStyle name="RowTitles1-Detail 2 2 2 3 2 3 3 2" xfId="8768"/>
    <cellStyle name="RowTitles1-Detail 2 2 2 3 2 3 3 2 2" xfId="8769"/>
    <cellStyle name="RowTitles1-Detail 2 2 2 3 2 3 4" xfId="8770"/>
    <cellStyle name="RowTitles1-Detail 2 2 2 3 2 3 4 2" xfId="8771"/>
    <cellStyle name="RowTitles1-Detail 2 2 2 3 2 3 5" xfId="8772"/>
    <cellStyle name="RowTitles1-Detail 2 2 2 3 2 4" xfId="8773"/>
    <cellStyle name="RowTitles1-Detail 2 2 2 3 2 4 2" xfId="8774"/>
    <cellStyle name="RowTitles1-Detail 2 2 2 3 2 5" xfId="8775"/>
    <cellStyle name="RowTitles1-Detail 2 2 2 3 2 5 2" xfId="8776"/>
    <cellStyle name="RowTitles1-Detail 2 2 2 3 2 5 2 2" xfId="8777"/>
    <cellStyle name="RowTitles1-Detail 2 2 2 3 3" xfId="8778"/>
    <cellStyle name="RowTitles1-Detail 2 2 2 3 3 2" xfId="8779"/>
    <cellStyle name="RowTitles1-Detail 2 2 2 3 3 2 2" xfId="8780"/>
    <cellStyle name="RowTitles1-Detail 2 2 2 3 3 2 2 2" xfId="8781"/>
    <cellStyle name="RowTitles1-Detail 2 2 2 3 3 2 2 2 2" xfId="8782"/>
    <cellStyle name="RowTitles1-Detail 2 2 2 3 3 2 2 3" xfId="8783"/>
    <cellStyle name="RowTitles1-Detail 2 2 2 3 3 2 3" xfId="8784"/>
    <cellStyle name="RowTitles1-Detail 2 2 2 3 3 2 3 2" xfId="8785"/>
    <cellStyle name="RowTitles1-Detail 2 2 2 3 3 2 3 2 2" xfId="8786"/>
    <cellStyle name="RowTitles1-Detail 2 2 2 3 3 2 4" xfId="8787"/>
    <cellStyle name="RowTitles1-Detail 2 2 2 3 3 2 4 2" xfId="8788"/>
    <cellStyle name="RowTitles1-Detail 2 2 2 3 3 2 5" xfId="8789"/>
    <cellStyle name="RowTitles1-Detail 2 2 2 3 3 3" xfId="8790"/>
    <cellStyle name="RowTitles1-Detail 2 2 2 3 3 3 2" xfId="8791"/>
    <cellStyle name="RowTitles1-Detail 2 2 2 3 3 3 2 2" xfId="8792"/>
    <cellStyle name="RowTitles1-Detail 2 2 2 3 3 3 2 2 2" xfId="8793"/>
    <cellStyle name="RowTitles1-Detail 2 2 2 3 3 3 2 3" xfId="8794"/>
    <cellStyle name="RowTitles1-Detail 2 2 2 3 3 3 3" xfId="8795"/>
    <cellStyle name="RowTitles1-Detail 2 2 2 3 3 3 3 2" xfId="8796"/>
    <cellStyle name="RowTitles1-Detail 2 2 2 3 3 3 3 2 2" xfId="8797"/>
    <cellStyle name="RowTitles1-Detail 2 2 2 3 3 3 4" xfId="8798"/>
    <cellStyle name="RowTitles1-Detail 2 2 2 3 3 3 4 2" xfId="8799"/>
    <cellStyle name="RowTitles1-Detail 2 2 2 3 3 3 5" xfId="8800"/>
    <cellStyle name="RowTitles1-Detail 2 2 2 3 3 4" xfId="8801"/>
    <cellStyle name="RowTitles1-Detail 2 2 2 3 3 4 2" xfId="8802"/>
    <cellStyle name="RowTitles1-Detail 2 2 2 3 3 5" xfId="8803"/>
    <cellStyle name="RowTitles1-Detail 2 2 2 3 3 5 2" xfId="8804"/>
    <cellStyle name="RowTitles1-Detail 2 2 2 3 3 5 2 2" xfId="8805"/>
    <cellStyle name="RowTitles1-Detail 2 2 2 3 3 5 3" xfId="8806"/>
    <cellStyle name="RowTitles1-Detail 2 2 2 3 3 6" xfId="8807"/>
    <cellStyle name="RowTitles1-Detail 2 2 2 3 3 6 2" xfId="8808"/>
    <cellStyle name="RowTitles1-Detail 2 2 2 3 3 6 2 2" xfId="8809"/>
    <cellStyle name="RowTitles1-Detail 2 2 2 3 3 7" xfId="8810"/>
    <cellStyle name="RowTitles1-Detail 2 2 2 3 3 7 2" xfId="8811"/>
    <cellStyle name="RowTitles1-Detail 2 2 2 3 3 8" xfId="8812"/>
    <cellStyle name="RowTitles1-Detail 2 2 2 3 4" xfId="8813"/>
    <cellStyle name="RowTitles1-Detail 2 2 2 3 4 2" xfId="8814"/>
    <cellStyle name="RowTitles1-Detail 2 2 2 3 4 2 2" xfId="8815"/>
    <cellStyle name="RowTitles1-Detail 2 2 2 3 4 2 2 2" xfId="8816"/>
    <cellStyle name="RowTitles1-Detail 2 2 2 3 4 2 2 2 2" xfId="8817"/>
    <cellStyle name="RowTitles1-Detail 2 2 2 3 4 2 2 3" xfId="8818"/>
    <cellStyle name="RowTitles1-Detail 2 2 2 3 4 2 3" xfId="8819"/>
    <cellStyle name="RowTitles1-Detail 2 2 2 3 4 2 3 2" xfId="8820"/>
    <cellStyle name="RowTitles1-Detail 2 2 2 3 4 2 3 2 2" xfId="8821"/>
    <cellStyle name="RowTitles1-Detail 2 2 2 3 4 2 4" xfId="8822"/>
    <cellStyle name="RowTitles1-Detail 2 2 2 3 4 2 4 2" xfId="8823"/>
    <cellStyle name="RowTitles1-Detail 2 2 2 3 4 2 5" xfId="8824"/>
    <cellStyle name="RowTitles1-Detail 2 2 2 3 4 3" xfId="8825"/>
    <cellStyle name="RowTitles1-Detail 2 2 2 3 4 3 2" xfId="8826"/>
    <cellStyle name="RowTitles1-Detail 2 2 2 3 4 3 2 2" xfId="8827"/>
    <cellStyle name="RowTitles1-Detail 2 2 2 3 4 3 2 2 2" xfId="8828"/>
    <cellStyle name="RowTitles1-Detail 2 2 2 3 4 3 2 3" xfId="8829"/>
    <cellStyle name="RowTitles1-Detail 2 2 2 3 4 3 3" xfId="8830"/>
    <cellStyle name="RowTitles1-Detail 2 2 2 3 4 3 3 2" xfId="8831"/>
    <cellStyle name="RowTitles1-Detail 2 2 2 3 4 3 3 2 2" xfId="8832"/>
    <cellStyle name="RowTitles1-Detail 2 2 2 3 4 3 4" xfId="8833"/>
    <cellStyle name="RowTitles1-Detail 2 2 2 3 4 3 4 2" xfId="8834"/>
    <cellStyle name="RowTitles1-Detail 2 2 2 3 4 3 5" xfId="8835"/>
    <cellStyle name="RowTitles1-Detail 2 2 2 3 4 4" xfId="8836"/>
    <cellStyle name="RowTitles1-Detail 2 2 2 3 4 4 2" xfId="8837"/>
    <cellStyle name="RowTitles1-Detail 2 2 2 3 4 4 2 2" xfId="8838"/>
    <cellStyle name="RowTitles1-Detail 2 2 2 3 4 4 3" xfId="8839"/>
    <cellStyle name="RowTitles1-Detail 2 2 2 3 4 5" xfId="8840"/>
    <cellStyle name="RowTitles1-Detail 2 2 2 3 4 5 2" xfId="8841"/>
    <cellStyle name="RowTitles1-Detail 2 2 2 3 4 5 2 2" xfId="8842"/>
    <cellStyle name="RowTitles1-Detail 2 2 2 3 4 6" xfId="8843"/>
    <cellStyle name="RowTitles1-Detail 2 2 2 3 4 6 2" xfId="8844"/>
    <cellStyle name="RowTitles1-Detail 2 2 2 3 4 7" xfId="8845"/>
    <cellStyle name="RowTitles1-Detail 2 2 2 3 5" xfId="8846"/>
    <cellStyle name="RowTitles1-Detail 2 2 2 3 5 2" xfId="8847"/>
    <cellStyle name="RowTitles1-Detail 2 2 2 3 5 2 2" xfId="8848"/>
    <cellStyle name="RowTitles1-Detail 2 2 2 3 5 2 2 2" xfId="8849"/>
    <cellStyle name="RowTitles1-Detail 2 2 2 3 5 2 2 2 2" xfId="8850"/>
    <cellStyle name="RowTitles1-Detail 2 2 2 3 5 2 2 3" xfId="8851"/>
    <cellStyle name="RowTitles1-Detail 2 2 2 3 5 2 3" xfId="8852"/>
    <cellStyle name="RowTitles1-Detail 2 2 2 3 5 2 3 2" xfId="8853"/>
    <cellStyle name="RowTitles1-Detail 2 2 2 3 5 2 3 2 2" xfId="8854"/>
    <cellStyle name="RowTitles1-Detail 2 2 2 3 5 2 4" xfId="8855"/>
    <cellStyle name="RowTitles1-Detail 2 2 2 3 5 2 4 2" xfId="8856"/>
    <cellStyle name="RowTitles1-Detail 2 2 2 3 5 2 5" xfId="8857"/>
    <cellStyle name="RowTitles1-Detail 2 2 2 3 5 3" xfId="8858"/>
    <cellStyle name="RowTitles1-Detail 2 2 2 3 5 3 2" xfId="8859"/>
    <cellStyle name="RowTitles1-Detail 2 2 2 3 5 3 2 2" xfId="8860"/>
    <cellStyle name="RowTitles1-Detail 2 2 2 3 5 3 2 2 2" xfId="8861"/>
    <cellStyle name="RowTitles1-Detail 2 2 2 3 5 3 2 3" xfId="8862"/>
    <cellStyle name="RowTitles1-Detail 2 2 2 3 5 3 3" xfId="8863"/>
    <cellStyle name="RowTitles1-Detail 2 2 2 3 5 3 3 2" xfId="8864"/>
    <cellStyle name="RowTitles1-Detail 2 2 2 3 5 3 3 2 2" xfId="8865"/>
    <cellStyle name="RowTitles1-Detail 2 2 2 3 5 3 4" xfId="8866"/>
    <cellStyle name="RowTitles1-Detail 2 2 2 3 5 3 4 2" xfId="8867"/>
    <cellStyle name="RowTitles1-Detail 2 2 2 3 5 3 5" xfId="8868"/>
    <cellStyle name="RowTitles1-Detail 2 2 2 3 5 4" xfId="8869"/>
    <cellStyle name="RowTitles1-Detail 2 2 2 3 5 4 2" xfId="8870"/>
    <cellStyle name="RowTitles1-Detail 2 2 2 3 5 4 2 2" xfId="8871"/>
    <cellStyle name="RowTitles1-Detail 2 2 2 3 5 4 3" xfId="8872"/>
    <cellStyle name="RowTitles1-Detail 2 2 2 3 5 5" xfId="8873"/>
    <cellStyle name="RowTitles1-Detail 2 2 2 3 5 5 2" xfId="8874"/>
    <cellStyle name="RowTitles1-Detail 2 2 2 3 5 5 2 2" xfId="8875"/>
    <cellStyle name="RowTitles1-Detail 2 2 2 3 5 6" xfId="8876"/>
    <cellStyle name="RowTitles1-Detail 2 2 2 3 5 6 2" xfId="8877"/>
    <cellStyle name="RowTitles1-Detail 2 2 2 3 5 7" xfId="8878"/>
    <cellStyle name="RowTitles1-Detail 2 2 2 3 6" xfId="8879"/>
    <cellStyle name="RowTitles1-Detail 2 2 2 3 6 2" xfId="8880"/>
    <cellStyle name="RowTitles1-Detail 2 2 2 3 6 2 2" xfId="8881"/>
    <cellStyle name="RowTitles1-Detail 2 2 2 3 6 2 2 2" xfId="8882"/>
    <cellStyle name="RowTitles1-Detail 2 2 2 3 6 2 2 2 2" xfId="8883"/>
    <cellStyle name="RowTitles1-Detail 2 2 2 3 6 2 2 3" xfId="8884"/>
    <cellStyle name="RowTitles1-Detail 2 2 2 3 6 2 3" xfId="8885"/>
    <cellStyle name="RowTitles1-Detail 2 2 2 3 6 2 3 2" xfId="8886"/>
    <cellStyle name="RowTitles1-Detail 2 2 2 3 6 2 3 2 2" xfId="8887"/>
    <cellStyle name="RowTitles1-Detail 2 2 2 3 6 2 4" xfId="8888"/>
    <cellStyle name="RowTitles1-Detail 2 2 2 3 6 2 4 2" xfId="8889"/>
    <cellStyle name="RowTitles1-Detail 2 2 2 3 6 2 5" xfId="8890"/>
    <cellStyle name="RowTitles1-Detail 2 2 2 3 6 3" xfId="8891"/>
    <cellStyle name="RowTitles1-Detail 2 2 2 3 6 3 2" xfId="8892"/>
    <cellStyle name="RowTitles1-Detail 2 2 2 3 6 3 2 2" xfId="8893"/>
    <cellStyle name="RowTitles1-Detail 2 2 2 3 6 3 2 2 2" xfId="8894"/>
    <cellStyle name="RowTitles1-Detail 2 2 2 3 6 3 2 3" xfId="8895"/>
    <cellStyle name="RowTitles1-Detail 2 2 2 3 6 3 3" xfId="8896"/>
    <cellStyle name="RowTitles1-Detail 2 2 2 3 6 3 3 2" xfId="8897"/>
    <cellStyle name="RowTitles1-Detail 2 2 2 3 6 3 3 2 2" xfId="8898"/>
    <cellStyle name="RowTitles1-Detail 2 2 2 3 6 3 4" xfId="8899"/>
    <cellStyle name="RowTitles1-Detail 2 2 2 3 6 3 4 2" xfId="8900"/>
    <cellStyle name="RowTitles1-Detail 2 2 2 3 6 3 5" xfId="8901"/>
    <cellStyle name="RowTitles1-Detail 2 2 2 3 6 4" xfId="8902"/>
    <cellStyle name="RowTitles1-Detail 2 2 2 3 6 4 2" xfId="8903"/>
    <cellStyle name="RowTitles1-Detail 2 2 2 3 6 4 2 2" xfId="8904"/>
    <cellStyle name="RowTitles1-Detail 2 2 2 3 6 4 3" xfId="8905"/>
    <cellStyle name="RowTitles1-Detail 2 2 2 3 6 5" xfId="8906"/>
    <cellStyle name="RowTitles1-Detail 2 2 2 3 6 5 2" xfId="8907"/>
    <cellStyle name="RowTitles1-Detail 2 2 2 3 6 5 2 2" xfId="8908"/>
    <cellStyle name="RowTitles1-Detail 2 2 2 3 6 6" xfId="8909"/>
    <cellStyle name="RowTitles1-Detail 2 2 2 3 6 6 2" xfId="8910"/>
    <cellStyle name="RowTitles1-Detail 2 2 2 3 6 7" xfId="8911"/>
    <cellStyle name="RowTitles1-Detail 2 2 2 3 7" xfId="8912"/>
    <cellStyle name="RowTitles1-Detail 2 2 2 3 7 2" xfId="8913"/>
    <cellStyle name="RowTitles1-Detail 2 2 2 3 7 2 2" xfId="8914"/>
    <cellStyle name="RowTitles1-Detail 2 2 2 3 7 2 2 2" xfId="8915"/>
    <cellStyle name="RowTitles1-Detail 2 2 2 3 7 2 3" xfId="8916"/>
    <cellStyle name="RowTitles1-Detail 2 2 2 3 7 3" xfId="8917"/>
    <cellStyle name="RowTitles1-Detail 2 2 2 3 7 3 2" xfId="8918"/>
    <cellStyle name="RowTitles1-Detail 2 2 2 3 7 3 2 2" xfId="8919"/>
    <cellStyle name="RowTitles1-Detail 2 2 2 3 7 4" xfId="8920"/>
    <cellStyle name="RowTitles1-Detail 2 2 2 3 7 4 2" xfId="8921"/>
    <cellStyle name="RowTitles1-Detail 2 2 2 3 7 5" xfId="8922"/>
    <cellStyle name="RowTitles1-Detail 2 2 2 3 8" xfId="8923"/>
    <cellStyle name="RowTitles1-Detail 2 2 2 3 8 2" xfId="8924"/>
    <cellStyle name="RowTitles1-Detail 2 2 2 3 9" xfId="8925"/>
    <cellStyle name="RowTitles1-Detail 2 2 2 3 9 2" xfId="8926"/>
    <cellStyle name="RowTitles1-Detail 2 2 2 3 9 2 2" xfId="8927"/>
    <cellStyle name="RowTitles1-Detail 2 2 2 3_STUD aligned by INSTIT" xfId="8928"/>
    <cellStyle name="RowTitles1-Detail 2 2 2 4" xfId="8929"/>
    <cellStyle name="RowTitles1-Detail 2 2 2 4 2" xfId="8930"/>
    <cellStyle name="RowTitles1-Detail 2 2 2 4 2 2" xfId="8931"/>
    <cellStyle name="RowTitles1-Detail 2 2 2 4 2 2 2" xfId="8932"/>
    <cellStyle name="RowTitles1-Detail 2 2 2 4 2 2 2 2" xfId="8933"/>
    <cellStyle name="RowTitles1-Detail 2 2 2 4 2 2 2 2 2" xfId="8934"/>
    <cellStyle name="RowTitles1-Detail 2 2 2 4 2 2 2 3" xfId="8935"/>
    <cellStyle name="RowTitles1-Detail 2 2 2 4 2 2 3" xfId="8936"/>
    <cellStyle name="RowTitles1-Detail 2 2 2 4 2 2 3 2" xfId="8937"/>
    <cellStyle name="RowTitles1-Detail 2 2 2 4 2 2 3 2 2" xfId="8938"/>
    <cellStyle name="RowTitles1-Detail 2 2 2 4 2 2 4" xfId="8939"/>
    <cellStyle name="RowTitles1-Detail 2 2 2 4 2 2 4 2" xfId="8940"/>
    <cellStyle name="RowTitles1-Detail 2 2 2 4 2 2 5" xfId="8941"/>
    <cellStyle name="RowTitles1-Detail 2 2 2 4 2 3" xfId="8942"/>
    <cellStyle name="RowTitles1-Detail 2 2 2 4 2 3 2" xfId="8943"/>
    <cellStyle name="RowTitles1-Detail 2 2 2 4 2 3 2 2" xfId="8944"/>
    <cellStyle name="RowTitles1-Detail 2 2 2 4 2 3 2 2 2" xfId="8945"/>
    <cellStyle name="RowTitles1-Detail 2 2 2 4 2 3 2 3" xfId="8946"/>
    <cellStyle name="RowTitles1-Detail 2 2 2 4 2 3 3" xfId="8947"/>
    <cellStyle name="RowTitles1-Detail 2 2 2 4 2 3 3 2" xfId="8948"/>
    <cellStyle name="RowTitles1-Detail 2 2 2 4 2 3 3 2 2" xfId="8949"/>
    <cellStyle name="RowTitles1-Detail 2 2 2 4 2 3 4" xfId="8950"/>
    <cellStyle name="RowTitles1-Detail 2 2 2 4 2 3 4 2" xfId="8951"/>
    <cellStyle name="RowTitles1-Detail 2 2 2 4 2 3 5" xfId="8952"/>
    <cellStyle name="RowTitles1-Detail 2 2 2 4 2 4" xfId="8953"/>
    <cellStyle name="RowTitles1-Detail 2 2 2 4 2 4 2" xfId="8954"/>
    <cellStyle name="RowTitles1-Detail 2 2 2 4 2 5" xfId="8955"/>
    <cellStyle name="RowTitles1-Detail 2 2 2 4 2 5 2" xfId="8956"/>
    <cellStyle name="RowTitles1-Detail 2 2 2 4 2 5 2 2" xfId="8957"/>
    <cellStyle name="RowTitles1-Detail 2 2 2 4 2 5 3" xfId="8958"/>
    <cellStyle name="RowTitles1-Detail 2 2 2 4 2 6" xfId="8959"/>
    <cellStyle name="RowTitles1-Detail 2 2 2 4 2 6 2" xfId="8960"/>
    <cellStyle name="RowTitles1-Detail 2 2 2 4 2 6 2 2" xfId="8961"/>
    <cellStyle name="RowTitles1-Detail 2 2 2 4 2 7" xfId="8962"/>
    <cellStyle name="RowTitles1-Detail 2 2 2 4 2 7 2" xfId="8963"/>
    <cellStyle name="RowTitles1-Detail 2 2 2 4 2 8" xfId="8964"/>
    <cellStyle name="RowTitles1-Detail 2 2 2 4 3" xfId="8965"/>
    <cellStyle name="RowTitles1-Detail 2 2 2 4 3 2" xfId="8966"/>
    <cellStyle name="RowTitles1-Detail 2 2 2 4 3 2 2" xfId="8967"/>
    <cellStyle name="RowTitles1-Detail 2 2 2 4 3 2 2 2" xfId="8968"/>
    <cellStyle name="RowTitles1-Detail 2 2 2 4 3 2 2 2 2" xfId="8969"/>
    <cellStyle name="RowTitles1-Detail 2 2 2 4 3 2 2 3" xfId="8970"/>
    <cellStyle name="RowTitles1-Detail 2 2 2 4 3 2 3" xfId="8971"/>
    <cellStyle name="RowTitles1-Detail 2 2 2 4 3 2 3 2" xfId="8972"/>
    <cellStyle name="RowTitles1-Detail 2 2 2 4 3 2 3 2 2" xfId="8973"/>
    <cellStyle name="RowTitles1-Detail 2 2 2 4 3 2 4" xfId="8974"/>
    <cellStyle name="RowTitles1-Detail 2 2 2 4 3 2 4 2" xfId="8975"/>
    <cellStyle name="RowTitles1-Detail 2 2 2 4 3 2 5" xfId="8976"/>
    <cellStyle name="RowTitles1-Detail 2 2 2 4 3 3" xfId="8977"/>
    <cellStyle name="RowTitles1-Detail 2 2 2 4 3 3 2" xfId="8978"/>
    <cellStyle name="RowTitles1-Detail 2 2 2 4 3 3 2 2" xfId="8979"/>
    <cellStyle name="RowTitles1-Detail 2 2 2 4 3 3 2 2 2" xfId="8980"/>
    <cellStyle name="RowTitles1-Detail 2 2 2 4 3 3 2 3" xfId="8981"/>
    <cellStyle name="RowTitles1-Detail 2 2 2 4 3 3 3" xfId="8982"/>
    <cellStyle name="RowTitles1-Detail 2 2 2 4 3 3 3 2" xfId="8983"/>
    <cellStyle name="RowTitles1-Detail 2 2 2 4 3 3 3 2 2" xfId="8984"/>
    <cellStyle name="RowTitles1-Detail 2 2 2 4 3 3 4" xfId="8985"/>
    <cellStyle name="RowTitles1-Detail 2 2 2 4 3 3 4 2" xfId="8986"/>
    <cellStyle name="RowTitles1-Detail 2 2 2 4 3 3 5" xfId="8987"/>
    <cellStyle name="RowTitles1-Detail 2 2 2 4 3 4" xfId="8988"/>
    <cellStyle name="RowTitles1-Detail 2 2 2 4 3 4 2" xfId="8989"/>
    <cellStyle name="RowTitles1-Detail 2 2 2 4 3 5" xfId="8990"/>
    <cellStyle name="RowTitles1-Detail 2 2 2 4 3 5 2" xfId="8991"/>
    <cellStyle name="RowTitles1-Detail 2 2 2 4 3 5 2 2" xfId="8992"/>
    <cellStyle name="RowTitles1-Detail 2 2 2 4 4" xfId="8993"/>
    <cellStyle name="RowTitles1-Detail 2 2 2 4 4 2" xfId="8994"/>
    <cellStyle name="RowTitles1-Detail 2 2 2 4 4 2 2" xfId="8995"/>
    <cellStyle name="RowTitles1-Detail 2 2 2 4 4 2 2 2" xfId="8996"/>
    <cellStyle name="RowTitles1-Detail 2 2 2 4 4 2 2 2 2" xfId="8997"/>
    <cellStyle name="RowTitles1-Detail 2 2 2 4 4 2 2 3" xfId="8998"/>
    <cellStyle name="RowTitles1-Detail 2 2 2 4 4 2 3" xfId="8999"/>
    <cellStyle name="RowTitles1-Detail 2 2 2 4 4 2 3 2" xfId="9000"/>
    <cellStyle name="RowTitles1-Detail 2 2 2 4 4 2 3 2 2" xfId="9001"/>
    <cellStyle name="RowTitles1-Detail 2 2 2 4 4 2 4" xfId="9002"/>
    <cellStyle name="RowTitles1-Detail 2 2 2 4 4 2 4 2" xfId="9003"/>
    <cellStyle name="RowTitles1-Detail 2 2 2 4 4 2 5" xfId="9004"/>
    <cellStyle name="RowTitles1-Detail 2 2 2 4 4 3" xfId="9005"/>
    <cellStyle name="RowTitles1-Detail 2 2 2 4 4 3 2" xfId="9006"/>
    <cellStyle name="RowTitles1-Detail 2 2 2 4 4 3 2 2" xfId="9007"/>
    <cellStyle name="RowTitles1-Detail 2 2 2 4 4 3 2 2 2" xfId="9008"/>
    <cellStyle name="RowTitles1-Detail 2 2 2 4 4 3 2 3" xfId="9009"/>
    <cellStyle name="RowTitles1-Detail 2 2 2 4 4 3 3" xfId="9010"/>
    <cellStyle name="RowTitles1-Detail 2 2 2 4 4 3 3 2" xfId="9011"/>
    <cellStyle name="RowTitles1-Detail 2 2 2 4 4 3 3 2 2" xfId="9012"/>
    <cellStyle name="RowTitles1-Detail 2 2 2 4 4 3 4" xfId="9013"/>
    <cellStyle name="RowTitles1-Detail 2 2 2 4 4 3 4 2" xfId="9014"/>
    <cellStyle name="RowTitles1-Detail 2 2 2 4 4 3 5" xfId="9015"/>
    <cellStyle name="RowTitles1-Detail 2 2 2 4 4 4" xfId="9016"/>
    <cellStyle name="RowTitles1-Detail 2 2 2 4 4 4 2" xfId="9017"/>
    <cellStyle name="RowTitles1-Detail 2 2 2 4 4 4 2 2" xfId="9018"/>
    <cellStyle name="RowTitles1-Detail 2 2 2 4 4 4 3" xfId="9019"/>
    <cellStyle name="RowTitles1-Detail 2 2 2 4 4 5" xfId="9020"/>
    <cellStyle name="RowTitles1-Detail 2 2 2 4 4 5 2" xfId="9021"/>
    <cellStyle name="RowTitles1-Detail 2 2 2 4 4 5 2 2" xfId="9022"/>
    <cellStyle name="RowTitles1-Detail 2 2 2 4 4 6" xfId="9023"/>
    <cellStyle name="RowTitles1-Detail 2 2 2 4 4 6 2" xfId="9024"/>
    <cellStyle name="RowTitles1-Detail 2 2 2 4 4 7" xfId="9025"/>
    <cellStyle name="RowTitles1-Detail 2 2 2 4 5" xfId="9026"/>
    <cellStyle name="RowTitles1-Detail 2 2 2 4 5 2" xfId="9027"/>
    <cellStyle name="RowTitles1-Detail 2 2 2 4 5 2 2" xfId="9028"/>
    <cellStyle name="RowTitles1-Detail 2 2 2 4 5 2 2 2" xfId="9029"/>
    <cellStyle name="RowTitles1-Detail 2 2 2 4 5 2 2 2 2" xfId="9030"/>
    <cellStyle name="RowTitles1-Detail 2 2 2 4 5 2 2 3" xfId="9031"/>
    <cellStyle name="RowTitles1-Detail 2 2 2 4 5 2 3" xfId="9032"/>
    <cellStyle name="RowTitles1-Detail 2 2 2 4 5 2 3 2" xfId="9033"/>
    <cellStyle name="RowTitles1-Detail 2 2 2 4 5 2 3 2 2" xfId="9034"/>
    <cellStyle name="RowTitles1-Detail 2 2 2 4 5 2 4" xfId="9035"/>
    <cellStyle name="RowTitles1-Detail 2 2 2 4 5 2 4 2" xfId="9036"/>
    <cellStyle name="RowTitles1-Detail 2 2 2 4 5 2 5" xfId="9037"/>
    <cellStyle name="RowTitles1-Detail 2 2 2 4 5 3" xfId="9038"/>
    <cellStyle name="RowTitles1-Detail 2 2 2 4 5 3 2" xfId="9039"/>
    <cellStyle name="RowTitles1-Detail 2 2 2 4 5 3 2 2" xfId="9040"/>
    <cellStyle name="RowTitles1-Detail 2 2 2 4 5 3 2 2 2" xfId="9041"/>
    <cellStyle name="RowTitles1-Detail 2 2 2 4 5 3 2 3" xfId="9042"/>
    <cellStyle name="RowTitles1-Detail 2 2 2 4 5 3 3" xfId="9043"/>
    <cellStyle name="RowTitles1-Detail 2 2 2 4 5 3 3 2" xfId="9044"/>
    <cellStyle name="RowTitles1-Detail 2 2 2 4 5 3 3 2 2" xfId="9045"/>
    <cellStyle name="RowTitles1-Detail 2 2 2 4 5 3 4" xfId="9046"/>
    <cellStyle name="RowTitles1-Detail 2 2 2 4 5 3 4 2" xfId="9047"/>
    <cellStyle name="RowTitles1-Detail 2 2 2 4 5 3 5" xfId="9048"/>
    <cellStyle name="RowTitles1-Detail 2 2 2 4 5 4" xfId="9049"/>
    <cellStyle name="RowTitles1-Detail 2 2 2 4 5 4 2" xfId="9050"/>
    <cellStyle name="RowTitles1-Detail 2 2 2 4 5 4 2 2" xfId="9051"/>
    <cellStyle name="RowTitles1-Detail 2 2 2 4 5 4 3" xfId="9052"/>
    <cellStyle name="RowTitles1-Detail 2 2 2 4 5 5" xfId="9053"/>
    <cellStyle name="RowTitles1-Detail 2 2 2 4 5 5 2" xfId="9054"/>
    <cellStyle name="RowTitles1-Detail 2 2 2 4 5 5 2 2" xfId="9055"/>
    <cellStyle name="RowTitles1-Detail 2 2 2 4 5 6" xfId="9056"/>
    <cellStyle name="RowTitles1-Detail 2 2 2 4 5 6 2" xfId="9057"/>
    <cellStyle name="RowTitles1-Detail 2 2 2 4 5 7" xfId="9058"/>
    <cellStyle name="RowTitles1-Detail 2 2 2 4 6" xfId="9059"/>
    <cellStyle name="RowTitles1-Detail 2 2 2 4 6 2" xfId="9060"/>
    <cellStyle name="RowTitles1-Detail 2 2 2 4 6 2 2" xfId="9061"/>
    <cellStyle name="RowTitles1-Detail 2 2 2 4 6 2 2 2" xfId="9062"/>
    <cellStyle name="RowTitles1-Detail 2 2 2 4 6 2 2 2 2" xfId="9063"/>
    <cellStyle name="RowTitles1-Detail 2 2 2 4 6 2 2 3" xfId="9064"/>
    <cellStyle name="RowTitles1-Detail 2 2 2 4 6 2 3" xfId="9065"/>
    <cellStyle name="RowTitles1-Detail 2 2 2 4 6 2 3 2" xfId="9066"/>
    <cellStyle name="RowTitles1-Detail 2 2 2 4 6 2 3 2 2" xfId="9067"/>
    <cellStyle name="RowTitles1-Detail 2 2 2 4 6 2 4" xfId="9068"/>
    <cellStyle name="RowTitles1-Detail 2 2 2 4 6 2 4 2" xfId="9069"/>
    <cellStyle name="RowTitles1-Detail 2 2 2 4 6 2 5" xfId="9070"/>
    <cellStyle name="RowTitles1-Detail 2 2 2 4 6 3" xfId="9071"/>
    <cellStyle name="RowTitles1-Detail 2 2 2 4 6 3 2" xfId="9072"/>
    <cellStyle name="RowTitles1-Detail 2 2 2 4 6 3 2 2" xfId="9073"/>
    <cellStyle name="RowTitles1-Detail 2 2 2 4 6 3 2 2 2" xfId="9074"/>
    <cellStyle name="RowTitles1-Detail 2 2 2 4 6 3 2 3" xfId="9075"/>
    <cellStyle name="RowTitles1-Detail 2 2 2 4 6 3 3" xfId="9076"/>
    <cellStyle name="RowTitles1-Detail 2 2 2 4 6 3 3 2" xfId="9077"/>
    <cellStyle name="RowTitles1-Detail 2 2 2 4 6 3 3 2 2" xfId="9078"/>
    <cellStyle name="RowTitles1-Detail 2 2 2 4 6 3 4" xfId="9079"/>
    <cellStyle name="RowTitles1-Detail 2 2 2 4 6 3 4 2" xfId="9080"/>
    <cellStyle name="RowTitles1-Detail 2 2 2 4 6 3 5" xfId="9081"/>
    <cellStyle name="RowTitles1-Detail 2 2 2 4 6 4" xfId="9082"/>
    <cellStyle name="RowTitles1-Detail 2 2 2 4 6 4 2" xfId="9083"/>
    <cellStyle name="RowTitles1-Detail 2 2 2 4 6 4 2 2" xfId="9084"/>
    <cellStyle name="RowTitles1-Detail 2 2 2 4 6 4 3" xfId="9085"/>
    <cellStyle name="RowTitles1-Detail 2 2 2 4 6 5" xfId="9086"/>
    <cellStyle name="RowTitles1-Detail 2 2 2 4 6 5 2" xfId="9087"/>
    <cellStyle name="RowTitles1-Detail 2 2 2 4 6 5 2 2" xfId="9088"/>
    <cellStyle name="RowTitles1-Detail 2 2 2 4 6 6" xfId="9089"/>
    <cellStyle name="RowTitles1-Detail 2 2 2 4 6 6 2" xfId="9090"/>
    <cellStyle name="RowTitles1-Detail 2 2 2 4 6 7" xfId="9091"/>
    <cellStyle name="RowTitles1-Detail 2 2 2 4 7" xfId="9092"/>
    <cellStyle name="RowTitles1-Detail 2 2 2 4 7 2" xfId="9093"/>
    <cellStyle name="RowTitles1-Detail 2 2 2 4 7 2 2" xfId="9094"/>
    <cellStyle name="RowTitles1-Detail 2 2 2 4 7 2 2 2" xfId="9095"/>
    <cellStyle name="RowTitles1-Detail 2 2 2 4 7 2 3" xfId="9096"/>
    <cellStyle name="RowTitles1-Detail 2 2 2 4 7 3" xfId="9097"/>
    <cellStyle name="RowTitles1-Detail 2 2 2 4 7 3 2" xfId="9098"/>
    <cellStyle name="RowTitles1-Detail 2 2 2 4 7 3 2 2" xfId="9099"/>
    <cellStyle name="RowTitles1-Detail 2 2 2 4 7 4" xfId="9100"/>
    <cellStyle name="RowTitles1-Detail 2 2 2 4 7 4 2" xfId="9101"/>
    <cellStyle name="RowTitles1-Detail 2 2 2 4 7 5" xfId="9102"/>
    <cellStyle name="RowTitles1-Detail 2 2 2 4 8" xfId="9103"/>
    <cellStyle name="RowTitles1-Detail 2 2 2 4 8 2" xfId="9104"/>
    <cellStyle name="RowTitles1-Detail 2 2 2 4 8 2 2" xfId="9105"/>
    <cellStyle name="RowTitles1-Detail 2 2 2 4 8 2 2 2" xfId="9106"/>
    <cellStyle name="RowTitles1-Detail 2 2 2 4 8 2 3" xfId="9107"/>
    <cellStyle name="RowTitles1-Detail 2 2 2 4 8 3" xfId="9108"/>
    <cellStyle name="RowTitles1-Detail 2 2 2 4 8 3 2" xfId="9109"/>
    <cellStyle name="RowTitles1-Detail 2 2 2 4 8 3 2 2" xfId="9110"/>
    <cellStyle name="RowTitles1-Detail 2 2 2 4 8 4" xfId="9111"/>
    <cellStyle name="RowTitles1-Detail 2 2 2 4 8 4 2" xfId="9112"/>
    <cellStyle name="RowTitles1-Detail 2 2 2 4 8 5" xfId="9113"/>
    <cellStyle name="RowTitles1-Detail 2 2 2 4 9" xfId="9114"/>
    <cellStyle name="RowTitles1-Detail 2 2 2 4 9 2" xfId="9115"/>
    <cellStyle name="RowTitles1-Detail 2 2 2 4 9 2 2" xfId="9116"/>
    <cellStyle name="RowTitles1-Detail 2 2 2 4_STUD aligned by INSTIT" xfId="9117"/>
    <cellStyle name="RowTitles1-Detail 2 2 2 5" xfId="9118"/>
    <cellStyle name="RowTitles1-Detail 2 2 2 5 2" xfId="9119"/>
    <cellStyle name="RowTitles1-Detail 2 2 2 5 2 2" xfId="9120"/>
    <cellStyle name="RowTitles1-Detail 2 2 2 5 2 2 2" xfId="9121"/>
    <cellStyle name="RowTitles1-Detail 2 2 2 5 2 2 2 2" xfId="9122"/>
    <cellStyle name="RowTitles1-Detail 2 2 2 5 2 2 2 2 2" xfId="9123"/>
    <cellStyle name="RowTitles1-Detail 2 2 2 5 2 2 2 3" xfId="9124"/>
    <cellStyle name="RowTitles1-Detail 2 2 2 5 2 2 3" xfId="9125"/>
    <cellStyle name="RowTitles1-Detail 2 2 2 5 2 2 3 2" xfId="9126"/>
    <cellStyle name="RowTitles1-Detail 2 2 2 5 2 2 3 2 2" xfId="9127"/>
    <cellStyle name="RowTitles1-Detail 2 2 2 5 2 2 4" xfId="9128"/>
    <cellStyle name="RowTitles1-Detail 2 2 2 5 2 2 4 2" xfId="9129"/>
    <cellStyle name="RowTitles1-Detail 2 2 2 5 2 2 5" xfId="9130"/>
    <cellStyle name="RowTitles1-Detail 2 2 2 5 2 3" xfId="9131"/>
    <cellStyle name="RowTitles1-Detail 2 2 2 5 2 3 2" xfId="9132"/>
    <cellStyle name="RowTitles1-Detail 2 2 2 5 2 3 2 2" xfId="9133"/>
    <cellStyle name="RowTitles1-Detail 2 2 2 5 2 3 2 2 2" xfId="9134"/>
    <cellStyle name="RowTitles1-Detail 2 2 2 5 2 3 2 3" xfId="9135"/>
    <cellStyle name="RowTitles1-Detail 2 2 2 5 2 3 3" xfId="9136"/>
    <cellStyle name="RowTitles1-Detail 2 2 2 5 2 3 3 2" xfId="9137"/>
    <cellStyle name="RowTitles1-Detail 2 2 2 5 2 3 3 2 2" xfId="9138"/>
    <cellStyle name="RowTitles1-Detail 2 2 2 5 2 3 4" xfId="9139"/>
    <cellStyle name="RowTitles1-Detail 2 2 2 5 2 3 4 2" xfId="9140"/>
    <cellStyle name="RowTitles1-Detail 2 2 2 5 2 3 5" xfId="9141"/>
    <cellStyle name="RowTitles1-Detail 2 2 2 5 2 4" xfId="9142"/>
    <cellStyle name="RowTitles1-Detail 2 2 2 5 2 4 2" xfId="9143"/>
    <cellStyle name="RowTitles1-Detail 2 2 2 5 2 5" xfId="9144"/>
    <cellStyle name="RowTitles1-Detail 2 2 2 5 2 5 2" xfId="9145"/>
    <cellStyle name="RowTitles1-Detail 2 2 2 5 2 5 2 2" xfId="9146"/>
    <cellStyle name="RowTitles1-Detail 2 2 2 5 2 5 3" xfId="9147"/>
    <cellStyle name="RowTitles1-Detail 2 2 2 5 2 6" xfId="9148"/>
    <cellStyle name="RowTitles1-Detail 2 2 2 5 2 6 2" xfId="9149"/>
    <cellStyle name="RowTitles1-Detail 2 2 2 5 2 6 2 2" xfId="9150"/>
    <cellStyle name="RowTitles1-Detail 2 2 2 5 3" xfId="9151"/>
    <cellStyle name="RowTitles1-Detail 2 2 2 5 3 2" xfId="9152"/>
    <cellStyle name="RowTitles1-Detail 2 2 2 5 3 2 2" xfId="9153"/>
    <cellStyle name="RowTitles1-Detail 2 2 2 5 3 2 2 2" xfId="9154"/>
    <cellStyle name="RowTitles1-Detail 2 2 2 5 3 2 2 2 2" xfId="9155"/>
    <cellStyle name="RowTitles1-Detail 2 2 2 5 3 2 2 3" xfId="9156"/>
    <cellStyle name="RowTitles1-Detail 2 2 2 5 3 2 3" xfId="9157"/>
    <cellStyle name="RowTitles1-Detail 2 2 2 5 3 2 3 2" xfId="9158"/>
    <cellStyle name="RowTitles1-Detail 2 2 2 5 3 2 3 2 2" xfId="9159"/>
    <cellStyle name="RowTitles1-Detail 2 2 2 5 3 2 4" xfId="9160"/>
    <cellStyle name="RowTitles1-Detail 2 2 2 5 3 2 4 2" xfId="9161"/>
    <cellStyle name="RowTitles1-Detail 2 2 2 5 3 2 5" xfId="9162"/>
    <cellStyle name="RowTitles1-Detail 2 2 2 5 3 3" xfId="9163"/>
    <cellStyle name="RowTitles1-Detail 2 2 2 5 3 3 2" xfId="9164"/>
    <cellStyle name="RowTitles1-Detail 2 2 2 5 3 3 2 2" xfId="9165"/>
    <cellStyle name="RowTitles1-Detail 2 2 2 5 3 3 2 2 2" xfId="9166"/>
    <cellStyle name="RowTitles1-Detail 2 2 2 5 3 3 2 3" xfId="9167"/>
    <cellStyle name="RowTitles1-Detail 2 2 2 5 3 3 3" xfId="9168"/>
    <cellStyle name="RowTitles1-Detail 2 2 2 5 3 3 3 2" xfId="9169"/>
    <cellStyle name="RowTitles1-Detail 2 2 2 5 3 3 3 2 2" xfId="9170"/>
    <cellStyle name="RowTitles1-Detail 2 2 2 5 3 3 4" xfId="9171"/>
    <cellStyle name="RowTitles1-Detail 2 2 2 5 3 3 4 2" xfId="9172"/>
    <cellStyle name="RowTitles1-Detail 2 2 2 5 3 3 5" xfId="9173"/>
    <cellStyle name="RowTitles1-Detail 2 2 2 5 3 4" xfId="9174"/>
    <cellStyle name="RowTitles1-Detail 2 2 2 5 3 4 2" xfId="9175"/>
    <cellStyle name="RowTitles1-Detail 2 2 2 5 3 5" xfId="9176"/>
    <cellStyle name="RowTitles1-Detail 2 2 2 5 3 5 2" xfId="9177"/>
    <cellStyle name="RowTitles1-Detail 2 2 2 5 3 5 2 2" xfId="9178"/>
    <cellStyle name="RowTitles1-Detail 2 2 2 5 3 6" xfId="9179"/>
    <cellStyle name="RowTitles1-Detail 2 2 2 5 3 6 2" xfId="9180"/>
    <cellStyle name="RowTitles1-Detail 2 2 2 5 3 7" xfId="9181"/>
    <cellStyle name="RowTitles1-Detail 2 2 2 5 4" xfId="9182"/>
    <cellStyle name="RowTitles1-Detail 2 2 2 5 4 2" xfId="9183"/>
    <cellStyle name="RowTitles1-Detail 2 2 2 5 4 2 2" xfId="9184"/>
    <cellStyle name="RowTitles1-Detail 2 2 2 5 4 2 2 2" xfId="9185"/>
    <cellStyle name="RowTitles1-Detail 2 2 2 5 4 2 2 2 2" xfId="9186"/>
    <cellStyle name="RowTitles1-Detail 2 2 2 5 4 2 2 3" xfId="9187"/>
    <cellStyle name="RowTitles1-Detail 2 2 2 5 4 2 3" xfId="9188"/>
    <cellStyle name="RowTitles1-Detail 2 2 2 5 4 2 3 2" xfId="9189"/>
    <cellStyle name="RowTitles1-Detail 2 2 2 5 4 2 3 2 2" xfId="9190"/>
    <cellStyle name="RowTitles1-Detail 2 2 2 5 4 2 4" xfId="9191"/>
    <cellStyle name="RowTitles1-Detail 2 2 2 5 4 2 4 2" xfId="9192"/>
    <cellStyle name="RowTitles1-Detail 2 2 2 5 4 2 5" xfId="9193"/>
    <cellStyle name="RowTitles1-Detail 2 2 2 5 4 3" xfId="9194"/>
    <cellStyle name="RowTitles1-Detail 2 2 2 5 4 3 2" xfId="9195"/>
    <cellStyle name="RowTitles1-Detail 2 2 2 5 4 3 2 2" xfId="9196"/>
    <cellStyle name="RowTitles1-Detail 2 2 2 5 4 3 2 2 2" xfId="9197"/>
    <cellStyle name="RowTitles1-Detail 2 2 2 5 4 3 2 3" xfId="9198"/>
    <cellStyle name="RowTitles1-Detail 2 2 2 5 4 3 3" xfId="9199"/>
    <cellStyle name="RowTitles1-Detail 2 2 2 5 4 3 3 2" xfId="9200"/>
    <cellStyle name="RowTitles1-Detail 2 2 2 5 4 3 3 2 2" xfId="9201"/>
    <cellStyle name="RowTitles1-Detail 2 2 2 5 4 3 4" xfId="9202"/>
    <cellStyle name="RowTitles1-Detail 2 2 2 5 4 3 4 2" xfId="9203"/>
    <cellStyle name="RowTitles1-Detail 2 2 2 5 4 3 5" xfId="9204"/>
    <cellStyle name="RowTitles1-Detail 2 2 2 5 4 4" xfId="9205"/>
    <cellStyle name="RowTitles1-Detail 2 2 2 5 4 4 2" xfId="9206"/>
    <cellStyle name="RowTitles1-Detail 2 2 2 5 4 5" xfId="9207"/>
    <cellStyle name="RowTitles1-Detail 2 2 2 5 4 5 2" xfId="9208"/>
    <cellStyle name="RowTitles1-Detail 2 2 2 5 4 5 2 2" xfId="9209"/>
    <cellStyle name="RowTitles1-Detail 2 2 2 5 4 5 3" xfId="9210"/>
    <cellStyle name="RowTitles1-Detail 2 2 2 5 4 6" xfId="9211"/>
    <cellStyle name="RowTitles1-Detail 2 2 2 5 4 6 2" xfId="9212"/>
    <cellStyle name="RowTitles1-Detail 2 2 2 5 4 6 2 2" xfId="9213"/>
    <cellStyle name="RowTitles1-Detail 2 2 2 5 4 7" xfId="9214"/>
    <cellStyle name="RowTitles1-Detail 2 2 2 5 4 7 2" xfId="9215"/>
    <cellStyle name="RowTitles1-Detail 2 2 2 5 4 8" xfId="9216"/>
    <cellStyle name="RowTitles1-Detail 2 2 2 5 5" xfId="9217"/>
    <cellStyle name="RowTitles1-Detail 2 2 2 5 5 2" xfId="9218"/>
    <cellStyle name="RowTitles1-Detail 2 2 2 5 5 2 2" xfId="9219"/>
    <cellStyle name="RowTitles1-Detail 2 2 2 5 5 2 2 2" xfId="9220"/>
    <cellStyle name="RowTitles1-Detail 2 2 2 5 5 2 2 2 2" xfId="9221"/>
    <cellStyle name="RowTitles1-Detail 2 2 2 5 5 2 2 3" xfId="9222"/>
    <cellStyle name="RowTitles1-Detail 2 2 2 5 5 2 3" xfId="9223"/>
    <cellStyle name="RowTitles1-Detail 2 2 2 5 5 2 3 2" xfId="9224"/>
    <cellStyle name="RowTitles1-Detail 2 2 2 5 5 2 3 2 2" xfId="9225"/>
    <cellStyle name="RowTitles1-Detail 2 2 2 5 5 2 4" xfId="9226"/>
    <cellStyle name="RowTitles1-Detail 2 2 2 5 5 2 4 2" xfId="9227"/>
    <cellStyle name="RowTitles1-Detail 2 2 2 5 5 2 5" xfId="9228"/>
    <cellStyle name="RowTitles1-Detail 2 2 2 5 5 3" xfId="9229"/>
    <cellStyle name="RowTitles1-Detail 2 2 2 5 5 3 2" xfId="9230"/>
    <cellStyle name="RowTitles1-Detail 2 2 2 5 5 3 2 2" xfId="9231"/>
    <cellStyle name="RowTitles1-Detail 2 2 2 5 5 3 2 2 2" xfId="9232"/>
    <cellStyle name="RowTitles1-Detail 2 2 2 5 5 3 2 3" xfId="9233"/>
    <cellStyle name="RowTitles1-Detail 2 2 2 5 5 3 3" xfId="9234"/>
    <cellStyle name="RowTitles1-Detail 2 2 2 5 5 3 3 2" xfId="9235"/>
    <cellStyle name="RowTitles1-Detail 2 2 2 5 5 3 3 2 2" xfId="9236"/>
    <cellStyle name="RowTitles1-Detail 2 2 2 5 5 3 4" xfId="9237"/>
    <cellStyle name="RowTitles1-Detail 2 2 2 5 5 3 4 2" xfId="9238"/>
    <cellStyle name="RowTitles1-Detail 2 2 2 5 5 3 5" xfId="9239"/>
    <cellStyle name="RowTitles1-Detail 2 2 2 5 5 4" xfId="9240"/>
    <cellStyle name="RowTitles1-Detail 2 2 2 5 5 4 2" xfId="9241"/>
    <cellStyle name="RowTitles1-Detail 2 2 2 5 5 4 2 2" xfId="9242"/>
    <cellStyle name="RowTitles1-Detail 2 2 2 5 5 4 3" xfId="9243"/>
    <cellStyle name="RowTitles1-Detail 2 2 2 5 5 5" xfId="9244"/>
    <cellStyle name="RowTitles1-Detail 2 2 2 5 5 5 2" xfId="9245"/>
    <cellStyle name="RowTitles1-Detail 2 2 2 5 5 5 2 2" xfId="9246"/>
    <cellStyle name="RowTitles1-Detail 2 2 2 5 5 6" xfId="9247"/>
    <cellStyle name="RowTitles1-Detail 2 2 2 5 5 6 2" xfId="9248"/>
    <cellStyle name="RowTitles1-Detail 2 2 2 5 5 7" xfId="9249"/>
    <cellStyle name="RowTitles1-Detail 2 2 2 5 6" xfId="9250"/>
    <cellStyle name="RowTitles1-Detail 2 2 2 5 6 2" xfId="9251"/>
    <cellStyle name="RowTitles1-Detail 2 2 2 5 6 2 2" xfId="9252"/>
    <cellStyle name="RowTitles1-Detail 2 2 2 5 6 2 2 2" xfId="9253"/>
    <cellStyle name="RowTitles1-Detail 2 2 2 5 6 2 2 2 2" xfId="9254"/>
    <cellStyle name="RowTitles1-Detail 2 2 2 5 6 2 2 3" xfId="9255"/>
    <cellStyle name="RowTitles1-Detail 2 2 2 5 6 2 3" xfId="9256"/>
    <cellStyle name="RowTitles1-Detail 2 2 2 5 6 2 3 2" xfId="9257"/>
    <cellStyle name="RowTitles1-Detail 2 2 2 5 6 2 3 2 2" xfId="9258"/>
    <cellStyle name="RowTitles1-Detail 2 2 2 5 6 2 4" xfId="9259"/>
    <cellStyle name="RowTitles1-Detail 2 2 2 5 6 2 4 2" xfId="9260"/>
    <cellStyle name="RowTitles1-Detail 2 2 2 5 6 2 5" xfId="9261"/>
    <cellStyle name="RowTitles1-Detail 2 2 2 5 6 3" xfId="9262"/>
    <cellStyle name="RowTitles1-Detail 2 2 2 5 6 3 2" xfId="9263"/>
    <cellStyle name="RowTitles1-Detail 2 2 2 5 6 3 2 2" xfId="9264"/>
    <cellStyle name="RowTitles1-Detail 2 2 2 5 6 3 2 2 2" xfId="9265"/>
    <cellStyle name="RowTitles1-Detail 2 2 2 5 6 3 2 3" xfId="9266"/>
    <cellStyle name="RowTitles1-Detail 2 2 2 5 6 3 3" xfId="9267"/>
    <cellStyle name="RowTitles1-Detail 2 2 2 5 6 3 3 2" xfId="9268"/>
    <cellStyle name="RowTitles1-Detail 2 2 2 5 6 3 3 2 2" xfId="9269"/>
    <cellStyle name="RowTitles1-Detail 2 2 2 5 6 3 4" xfId="9270"/>
    <cellStyle name="RowTitles1-Detail 2 2 2 5 6 3 4 2" xfId="9271"/>
    <cellStyle name="RowTitles1-Detail 2 2 2 5 6 3 5" xfId="9272"/>
    <cellStyle name="RowTitles1-Detail 2 2 2 5 6 4" xfId="9273"/>
    <cellStyle name="RowTitles1-Detail 2 2 2 5 6 4 2" xfId="9274"/>
    <cellStyle name="RowTitles1-Detail 2 2 2 5 6 4 2 2" xfId="9275"/>
    <cellStyle name="RowTitles1-Detail 2 2 2 5 6 4 3" xfId="9276"/>
    <cellStyle name="RowTitles1-Detail 2 2 2 5 6 5" xfId="9277"/>
    <cellStyle name="RowTitles1-Detail 2 2 2 5 6 5 2" xfId="9278"/>
    <cellStyle name="RowTitles1-Detail 2 2 2 5 6 5 2 2" xfId="9279"/>
    <cellStyle name="RowTitles1-Detail 2 2 2 5 6 6" xfId="9280"/>
    <cellStyle name="RowTitles1-Detail 2 2 2 5 6 6 2" xfId="9281"/>
    <cellStyle name="RowTitles1-Detail 2 2 2 5 6 7" xfId="9282"/>
    <cellStyle name="RowTitles1-Detail 2 2 2 5 7" xfId="9283"/>
    <cellStyle name="RowTitles1-Detail 2 2 2 5 7 2" xfId="9284"/>
    <cellStyle name="RowTitles1-Detail 2 2 2 5 7 2 2" xfId="9285"/>
    <cellStyle name="RowTitles1-Detail 2 2 2 5 7 2 2 2" xfId="9286"/>
    <cellStyle name="RowTitles1-Detail 2 2 2 5 7 2 3" xfId="9287"/>
    <cellStyle name="RowTitles1-Detail 2 2 2 5 7 3" xfId="9288"/>
    <cellStyle name="RowTitles1-Detail 2 2 2 5 7 3 2" xfId="9289"/>
    <cellStyle name="RowTitles1-Detail 2 2 2 5 7 3 2 2" xfId="9290"/>
    <cellStyle name="RowTitles1-Detail 2 2 2 5 7 4" xfId="9291"/>
    <cellStyle name="RowTitles1-Detail 2 2 2 5 7 4 2" xfId="9292"/>
    <cellStyle name="RowTitles1-Detail 2 2 2 5 7 5" xfId="9293"/>
    <cellStyle name="RowTitles1-Detail 2 2 2 5 8" xfId="9294"/>
    <cellStyle name="RowTitles1-Detail 2 2 2 5 8 2" xfId="9295"/>
    <cellStyle name="RowTitles1-Detail 2 2 2 5 9" xfId="9296"/>
    <cellStyle name="RowTitles1-Detail 2 2 2 5 9 2" xfId="9297"/>
    <cellStyle name="RowTitles1-Detail 2 2 2 5 9 2 2" xfId="9298"/>
    <cellStyle name="RowTitles1-Detail 2 2 2 5_STUD aligned by INSTIT" xfId="9299"/>
    <cellStyle name="RowTitles1-Detail 2 2 2 6" xfId="9300"/>
    <cellStyle name="RowTitles1-Detail 2 2 2 6 2" xfId="9301"/>
    <cellStyle name="RowTitles1-Detail 2 2 2 6 2 2" xfId="9302"/>
    <cellStyle name="RowTitles1-Detail 2 2 2 6 2 2 2" xfId="9303"/>
    <cellStyle name="RowTitles1-Detail 2 2 2 6 2 2 2 2" xfId="9304"/>
    <cellStyle name="RowTitles1-Detail 2 2 2 6 2 2 3" xfId="9305"/>
    <cellStyle name="RowTitles1-Detail 2 2 2 6 2 3" xfId="9306"/>
    <cellStyle name="RowTitles1-Detail 2 2 2 6 2 3 2" xfId="9307"/>
    <cellStyle name="RowTitles1-Detail 2 2 2 6 2 3 2 2" xfId="9308"/>
    <cellStyle name="RowTitles1-Detail 2 2 2 6 2 4" xfId="9309"/>
    <cellStyle name="RowTitles1-Detail 2 2 2 6 2 4 2" xfId="9310"/>
    <cellStyle name="RowTitles1-Detail 2 2 2 6 2 5" xfId="9311"/>
    <cellStyle name="RowTitles1-Detail 2 2 2 6 3" xfId="9312"/>
    <cellStyle name="RowTitles1-Detail 2 2 2 6 3 2" xfId="9313"/>
    <cellStyle name="RowTitles1-Detail 2 2 2 6 3 2 2" xfId="9314"/>
    <cellStyle name="RowTitles1-Detail 2 2 2 6 3 2 2 2" xfId="9315"/>
    <cellStyle name="RowTitles1-Detail 2 2 2 6 3 2 3" xfId="9316"/>
    <cellStyle name="RowTitles1-Detail 2 2 2 6 3 3" xfId="9317"/>
    <cellStyle name="RowTitles1-Detail 2 2 2 6 3 3 2" xfId="9318"/>
    <cellStyle name="RowTitles1-Detail 2 2 2 6 3 3 2 2" xfId="9319"/>
    <cellStyle name="RowTitles1-Detail 2 2 2 6 3 4" xfId="9320"/>
    <cellStyle name="RowTitles1-Detail 2 2 2 6 3 4 2" xfId="9321"/>
    <cellStyle name="RowTitles1-Detail 2 2 2 6 3 5" xfId="9322"/>
    <cellStyle name="RowTitles1-Detail 2 2 2 6 4" xfId="9323"/>
    <cellStyle name="RowTitles1-Detail 2 2 2 6 4 2" xfId="9324"/>
    <cellStyle name="RowTitles1-Detail 2 2 2 6 5" xfId="9325"/>
    <cellStyle name="RowTitles1-Detail 2 2 2 6 5 2" xfId="9326"/>
    <cellStyle name="RowTitles1-Detail 2 2 2 6 5 2 2" xfId="9327"/>
    <cellStyle name="RowTitles1-Detail 2 2 2 6 5 3" xfId="9328"/>
    <cellStyle name="RowTitles1-Detail 2 2 2 6 6" xfId="9329"/>
    <cellStyle name="RowTitles1-Detail 2 2 2 6 6 2" xfId="9330"/>
    <cellStyle name="RowTitles1-Detail 2 2 2 6 6 2 2" xfId="9331"/>
    <cellStyle name="RowTitles1-Detail 2 2 2 7" xfId="9332"/>
    <cellStyle name="RowTitles1-Detail 2 2 2 7 2" xfId="9333"/>
    <cellStyle name="RowTitles1-Detail 2 2 2 7 2 2" xfId="9334"/>
    <cellStyle name="RowTitles1-Detail 2 2 2 7 2 2 2" xfId="9335"/>
    <cellStyle name="RowTitles1-Detail 2 2 2 7 2 2 2 2" xfId="9336"/>
    <cellStyle name="RowTitles1-Detail 2 2 2 7 2 2 3" xfId="9337"/>
    <cellStyle name="RowTitles1-Detail 2 2 2 7 2 3" xfId="9338"/>
    <cellStyle name="RowTitles1-Detail 2 2 2 7 2 3 2" xfId="9339"/>
    <cellStyle name="RowTitles1-Detail 2 2 2 7 2 3 2 2" xfId="9340"/>
    <cellStyle name="RowTitles1-Detail 2 2 2 7 2 4" xfId="9341"/>
    <cellStyle name="RowTitles1-Detail 2 2 2 7 2 4 2" xfId="9342"/>
    <cellStyle name="RowTitles1-Detail 2 2 2 7 2 5" xfId="9343"/>
    <cellStyle name="RowTitles1-Detail 2 2 2 7 3" xfId="9344"/>
    <cellStyle name="RowTitles1-Detail 2 2 2 7 3 2" xfId="9345"/>
    <cellStyle name="RowTitles1-Detail 2 2 2 7 3 2 2" xfId="9346"/>
    <cellStyle name="RowTitles1-Detail 2 2 2 7 3 2 2 2" xfId="9347"/>
    <cellStyle name="RowTitles1-Detail 2 2 2 7 3 2 3" xfId="9348"/>
    <cellStyle name="RowTitles1-Detail 2 2 2 7 3 3" xfId="9349"/>
    <cellStyle name="RowTitles1-Detail 2 2 2 7 3 3 2" xfId="9350"/>
    <cellStyle name="RowTitles1-Detail 2 2 2 7 3 3 2 2" xfId="9351"/>
    <cellStyle name="RowTitles1-Detail 2 2 2 7 3 4" xfId="9352"/>
    <cellStyle name="RowTitles1-Detail 2 2 2 7 3 4 2" xfId="9353"/>
    <cellStyle name="RowTitles1-Detail 2 2 2 7 3 5" xfId="9354"/>
    <cellStyle name="RowTitles1-Detail 2 2 2 7 4" xfId="9355"/>
    <cellStyle name="RowTitles1-Detail 2 2 2 7 4 2" xfId="9356"/>
    <cellStyle name="RowTitles1-Detail 2 2 2 7 5" xfId="9357"/>
    <cellStyle name="RowTitles1-Detail 2 2 2 7 5 2" xfId="9358"/>
    <cellStyle name="RowTitles1-Detail 2 2 2 7 5 2 2" xfId="9359"/>
    <cellStyle name="RowTitles1-Detail 2 2 2 7 6" xfId="9360"/>
    <cellStyle name="RowTitles1-Detail 2 2 2 7 6 2" xfId="9361"/>
    <cellStyle name="RowTitles1-Detail 2 2 2 7 7" xfId="9362"/>
    <cellStyle name="RowTitles1-Detail 2 2 2 8" xfId="9363"/>
    <cellStyle name="RowTitles1-Detail 2 2 2 8 2" xfId="9364"/>
    <cellStyle name="RowTitles1-Detail 2 2 2 8 2 2" xfId="9365"/>
    <cellStyle name="RowTitles1-Detail 2 2 2 8 2 2 2" xfId="9366"/>
    <cellStyle name="RowTitles1-Detail 2 2 2 8 2 2 2 2" xfId="9367"/>
    <cellStyle name="RowTitles1-Detail 2 2 2 8 2 2 3" xfId="9368"/>
    <cellStyle name="RowTitles1-Detail 2 2 2 8 2 3" xfId="9369"/>
    <cellStyle name="RowTitles1-Detail 2 2 2 8 2 3 2" xfId="9370"/>
    <cellStyle name="RowTitles1-Detail 2 2 2 8 2 3 2 2" xfId="9371"/>
    <cellStyle name="RowTitles1-Detail 2 2 2 8 2 4" xfId="9372"/>
    <cellStyle name="RowTitles1-Detail 2 2 2 8 2 4 2" xfId="9373"/>
    <cellStyle name="RowTitles1-Detail 2 2 2 8 2 5" xfId="9374"/>
    <cellStyle name="RowTitles1-Detail 2 2 2 8 3" xfId="9375"/>
    <cellStyle name="RowTitles1-Detail 2 2 2 8 3 2" xfId="9376"/>
    <cellStyle name="RowTitles1-Detail 2 2 2 8 3 2 2" xfId="9377"/>
    <cellStyle name="RowTitles1-Detail 2 2 2 8 3 2 2 2" xfId="9378"/>
    <cellStyle name="RowTitles1-Detail 2 2 2 8 3 2 3" xfId="9379"/>
    <cellStyle name="RowTitles1-Detail 2 2 2 8 3 3" xfId="9380"/>
    <cellStyle name="RowTitles1-Detail 2 2 2 8 3 3 2" xfId="9381"/>
    <cellStyle name="RowTitles1-Detail 2 2 2 8 3 3 2 2" xfId="9382"/>
    <cellStyle name="RowTitles1-Detail 2 2 2 8 3 4" xfId="9383"/>
    <cellStyle name="RowTitles1-Detail 2 2 2 8 3 4 2" xfId="9384"/>
    <cellStyle name="RowTitles1-Detail 2 2 2 8 3 5" xfId="9385"/>
    <cellStyle name="RowTitles1-Detail 2 2 2 8 4" xfId="9386"/>
    <cellStyle name="RowTitles1-Detail 2 2 2 8 4 2" xfId="9387"/>
    <cellStyle name="RowTitles1-Detail 2 2 2 8 5" xfId="9388"/>
    <cellStyle name="RowTitles1-Detail 2 2 2 8 5 2" xfId="9389"/>
    <cellStyle name="RowTitles1-Detail 2 2 2 8 5 2 2" xfId="9390"/>
    <cellStyle name="RowTitles1-Detail 2 2 2 8 5 3" xfId="9391"/>
    <cellStyle name="RowTitles1-Detail 2 2 2 8 6" xfId="9392"/>
    <cellStyle name="RowTitles1-Detail 2 2 2 8 6 2" xfId="9393"/>
    <cellStyle name="RowTitles1-Detail 2 2 2 8 6 2 2" xfId="9394"/>
    <cellStyle name="RowTitles1-Detail 2 2 2 8 7" xfId="9395"/>
    <cellStyle name="RowTitles1-Detail 2 2 2 8 7 2" xfId="9396"/>
    <cellStyle name="RowTitles1-Detail 2 2 2 8 8" xfId="9397"/>
    <cellStyle name="RowTitles1-Detail 2 2 2 9" xfId="9398"/>
    <cellStyle name="RowTitles1-Detail 2 2 2 9 2" xfId="9399"/>
    <cellStyle name="RowTitles1-Detail 2 2 2 9 2 2" xfId="9400"/>
    <cellStyle name="RowTitles1-Detail 2 2 2 9 2 2 2" xfId="9401"/>
    <cellStyle name="RowTitles1-Detail 2 2 2 9 2 2 2 2" xfId="9402"/>
    <cellStyle name="RowTitles1-Detail 2 2 2 9 2 2 3" xfId="9403"/>
    <cellStyle name="RowTitles1-Detail 2 2 2 9 2 3" xfId="9404"/>
    <cellStyle name="RowTitles1-Detail 2 2 2 9 2 3 2" xfId="9405"/>
    <cellStyle name="RowTitles1-Detail 2 2 2 9 2 3 2 2" xfId="9406"/>
    <cellStyle name="RowTitles1-Detail 2 2 2 9 2 4" xfId="9407"/>
    <cellStyle name="RowTitles1-Detail 2 2 2 9 2 4 2" xfId="9408"/>
    <cellStyle name="RowTitles1-Detail 2 2 2 9 2 5" xfId="9409"/>
    <cellStyle name="RowTitles1-Detail 2 2 2 9 3" xfId="9410"/>
    <cellStyle name="RowTitles1-Detail 2 2 2 9 3 2" xfId="9411"/>
    <cellStyle name="RowTitles1-Detail 2 2 2 9 3 2 2" xfId="9412"/>
    <cellStyle name="RowTitles1-Detail 2 2 2 9 3 2 2 2" xfId="9413"/>
    <cellStyle name="RowTitles1-Detail 2 2 2 9 3 2 3" xfId="9414"/>
    <cellStyle name="RowTitles1-Detail 2 2 2 9 3 3" xfId="9415"/>
    <cellStyle name="RowTitles1-Detail 2 2 2 9 3 3 2" xfId="9416"/>
    <cellStyle name="RowTitles1-Detail 2 2 2 9 3 3 2 2" xfId="9417"/>
    <cellStyle name="RowTitles1-Detail 2 2 2 9 3 4" xfId="9418"/>
    <cellStyle name="RowTitles1-Detail 2 2 2 9 3 4 2" xfId="9419"/>
    <cellStyle name="RowTitles1-Detail 2 2 2 9 3 5" xfId="9420"/>
    <cellStyle name="RowTitles1-Detail 2 2 2 9 4" xfId="9421"/>
    <cellStyle name="RowTitles1-Detail 2 2 2 9 4 2" xfId="9422"/>
    <cellStyle name="RowTitles1-Detail 2 2 2 9 4 2 2" xfId="9423"/>
    <cellStyle name="RowTitles1-Detail 2 2 2 9 4 3" xfId="9424"/>
    <cellStyle name="RowTitles1-Detail 2 2 2 9 5" xfId="9425"/>
    <cellStyle name="RowTitles1-Detail 2 2 2 9 5 2" xfId="9426"/>
    <cellStyle name="RowTitles1-Detail 2 2 2 9 5 2 2" xfId="9427"/>
    <cellStyle name="RowTitles1-Detail 2 2 2 9 6" xfId="9428"/>
    <cellStyle name="RowTitles1-Detail 2 2 2 9 6 2" xfId="9429"/>
    <cellStyle name="RowTitles1-Detail 2 2 2 9 7" xfId="9430"/>
    <cellStyle name="RowTitles1-Detail 2 2 2_STUD aligned by INSTIT" xfId="9431"/>
    <cellStyle name="RowTitles1-Detail 2 2 3" xfId="9432"/>
    <cellStyle name="RowTitles1-Detail 2 2 3 10" xfId="9433"/>
    <cellStyle name="RowTitles1-Detail 2 2 3 10 2" xfId="9434"/>
    <cellStyle name="RowTitles1-Detail 2 2 3 10 2 2" xfId="9435"/>
    <cellStyle name="RowTitles1-Detail 2 2 3 10 2 2 2" xfId="9436"/>
    <cellStyle name="RowTitles1-Detail 2 2 3 10 2 3" xfId="9437"/>
    <cellStyle name="RowTitles1-Detail 2 2 3 10 3" xfId="9438"/>
    <cellStyle name="RowTitles1-Detail 2 2 3 10 3 2" xfId="9439"/>
    <cellStyle name="RowTitles1-Detail 2 2 3 10 3 2 2" xfId="9440"/>
    <cellStyle name="RowTitles1-Detail 2 2 3 10 4" xfId="9441"/>
    <cellStyle name="RowTitles1-Detail 2 2 3 10 4 2" xfId="9442"/>
    <cellStyle name="RowTitles1-Detail 2 2 3 10 5" xfId="9443"/>
    <cellStyle name="RowTitles1-Detail 2 2 3 11" xfId="9444"/>
    <cellStyle name="RowTitles1-Detail 2 2 3 11 2" xfId="9445"/>
    <cellStyle name="RowTitles1-Detail 2 2 3 12" xfId="9446"/>
    <cellStyle name="RowTitles1-Detail 2 2 3 12 2" xfId="9447"/>
    <cellStyle name="RowTitles1-Detail 2 2 3 12 2 2" xfId="9448"/>
    <cellStyle name="RowTitles1-Detail 2 2 3 2" xfId="9449"/>
    <cellStyle name="RowTitles1-Detail 2 2 3 2 2" xfId="9450"/>
    <cellStyle name="RowTitles1-Detail 2 2 3 2 2 2" xfId="9451"/>
    <cellStyle name="RowTitles1-Detail 2 2 3 2 2 2 2" xfId="9452"/>
    <cellStyle name="RowTitles1-Detail 2 2 3 2 2 2 2 2" xfId="9453"/>
    <cellStyle name="RowTitles1-Detail 2 2 3 2 2 2 2 2 2" xfId="9454"/>
    <cellStyle name="RowTitles1-Detail 2 2 3 2 2 2 2 3" xfId="9455"/>
    <cellStyle name="RowTitles1-Detail 2 2 3 2 2 2 3" xfId="9456"/>
    <cellStyle name="RowTitles1-Detail 2 2 3 2 2 2 3 2" xfId="9457"/>
    <cellStyle name="RowTitles1-Detail 2 2 3 2 2 2 3 2 2" xfId="9458"/>
    <cellStyle name="RowTitles1-Detail 2 2 3 2 2 2 4" xfId="9459"/>
    <cellStyle name="RowTitles1-Detail 2 2 3 2 2 2 4 2" xfId="9460"/>
    <cellStyle name="RowTitles1-Detail 2 2 3 2 2 2 5" xfId="9461"/>
    <cellStyle name="RowTitles1-Detail 2 2 3 2 2 3" xfId="9462"/>
    <cellStyle name="RowTitles1-Detail 2 2 3 2 2 3 2" xfId="9463"/>
    <cellStyle name="RowTitles1-Detail 2 2 3 2 2 3 2 2" xfId="9464"/>
    <cellStyle name="RowTitles1-Detail 2 2 3 2 2 3 2 2 2" xfId="9465"/>
    <cellStyle name="RowTitles1-Detail 2 2 3 2 2 3 2 3" xfId="9466"/>
    <cellStyle name="RowTitles1-Detail 2 2 3 2 2 3 3" xfId="9467"/>
    <cellStyle name="RowTitles1-Detail 2 2 3 2 2 3 3 2" xfId="9468"/>
    <cellStyle name="RowTitles1-Detail 2 2 3 2 2 3 3 2 2" xfId="9469"/>
    <cellStyle name="RowTitles1-Detail 2 2 3 2 2 3 4" xfId="9470"/>
    <cellStyle name="RowTitles1-Detail 2 2 3 2 2 3 4 2" xfId="9471"/>
    <cellStyle name="RowTitles1-Detail 2 2 3 2 2 3 5" xfId="9472"/>
    <cellStyle name="RowTitles1-Detail 2 2 3 2 2 4" xfId="9473"/>
    <cellStyle name="RowTitles1-Detail 2 2 3 2 2 4 2" xfId="9474"/>
    <cellStyle name="RowTitles1-Detail 2 2 3 2 2 5" xfId="9475"/>
    <cellStyle name="RowTitles1-Detail 2 2 3 2 2 5 2" xfId="9476"/>
    <cellStyle name="RowTitles1-Detail 2 2 3 2 2 5 2 2" xfId="9477"/>
    <cellStyle name="RowTitles1-Detail 2 2 3 2 3" xfId="9478"/>
    <cellStyle name="RowTitles1-Detail 2 2 3 2 3 2" xfId="9479"/>
    <cellStyle name="RowTitles1-Detail 2 2 3 2 3 2 2" xfId="9480"/>
    <cellStyle name="RowTitles1-Detail 2 2 3 2 3 2 2 2" xfId="9481"/>
    <cellStyle name="RowTitles1-Detail 2 2 3 2 3 2 2 2 2" xfId="9482"/>
    <cellStyle name="RowTitles1-Detail 2 2 3 2 3 2 2 3" xfId="9483"/>
    <cellStyle name="RowTitles1-Detail 2 2 3 2 3 2 3" xfId="9484"/>
    <cellStyle name="RowTitles1-Detail 2 2 3 2 3 2 3 2" xfId="9485"/>
    <cellStyle name="RowTitles1-Detail 2 2 3 2 3 2 3 2 2" xfId="9486"/>
    <cellStyle name="RowTitles1-Detail 2 2 3 2 3 2 4" xfId="9487"/>
    <cellStyle name="RowTitles1-Detail 2 2 3 2 3 2 4 2" xfId="9488"/>
    <cellStyle name="RowTitles1-Detail 2 2 3 2 3 2 5" xfId="9489"/>
    <cellStyle name="RowTitles1-Detail 2 2 3 2 3 3" xfId="9490"/>
    <cellStyle name="RowTitles1-Detail 2 2 3 2 3 3 2" xfId="9491"/>
    <cellStyle name="RowTitles1-Detail 2 2 3 2 3 3 2 2" xfId="9492"/>
    <cellStyle name="RowTitles1-Detail 2 2 3 2 3 3 2 2 2" xfId="9493"/>
    <cellStyle name="RowTitles1-Detail 2 2 3 2 3 3 2 3" xfId="9494"/>
    <cellStyle name="RowTitles1-Detail 2 2 3 2 3 3 3" xfId="9495"/>
    <cellStyle name="RowTitles1-Detail 2 2 3 2 3 3 3 2" xfId="9496"/>
    <cellStyle name="RowTitles1-Detail 2 2 3 2 3 3 3 2 2" xfId="9497"/>
    <cellStyle name="RowTitles1-Detail 2 2 3 2 3 3 4" xfId="9498"/>
    <cellStyle name="RowTitles1-Detail 2 2 3 2 3 3 4 2" xfId="9499"/>
    <cellStyle name="RowTitles1-Detail 2 2 3 2 3 3 5" xfId="9500"/>
    <cellStyle name="RowTitles1-Detail 2 2 3 2 3 4" xfId="9501"/>
    <cellStyle name="RowTitles1-Detail 2 2 3 2 3 4 2" xfId="9502"/>
    <cellStyle name="RowTitles1-Detail 2 2 3 2 3 5" xfId="9503"/>
    <cellStyle name="RowTitles1-Detail 2 2 3 2 3 5 2" xfId="9504"/>
    <cellStyle name="RowTitles1-Detail 2 2 3 2 3 5 2 2" xfId="9505"/>
    <cellStyle name="RowTitles1-Detail 2 2 3 2 3 5 3" xfId="9506"/>
    <cellStyle name="RowTitles1-Detail 2 2 3 2 3 6" xfId="9507"/>
    <cellStyle name="RowTitles1-Detail 2 2 3 2 3 6 2" xfId="9508"/>
    <cellStyle name="RowTitles1-Detail 2 2 3 2 3 6 2 2" xfId="9509"/>
    <cellStyle name="RowTitles1-Detail 2 2 3 2 3 7" xfId="9510"/>
    <cellStyle name="RowTitles1-Detail 2 2 3 2 3 7 2" xfId="9511"/>
    <cellStyle name="RowTitles1-Detail 2 2 3 2 3 8" xfId="9512"/>
    <cellStyle name="RowTitles1-Detail 2 2 3 2 4" xfId="9513"/>
    <cellStyle name="RowTitles1-Detail 2 2 3 2 4 2" xfId="9514"/>
    <cellStyle name="RowTitles1-Detail 2 2 3 2 4 2 2" xfId="9515"/>
    <cellStyle name="RowTitles1-Detail 2 2 3 2 4 2 2 2" xfId="9516"/>
    <cellStyle name="RowTitles1-Detail 2 2 3 2 4 2 2 2 2" xfId="9517"/>
    <cellStyle name="RowTitles1-Detail 2 2 3 2 4 2 2 3" xfId="9518"/>
    <cellStyle name="RowTitles1-Detail 2 2 3 2 4 2 3" xfId="9519"/>
    <cellStyle name="RowTitles1-Detail 2 2 3 2 4 2 3 2" xfId="9520"/>
    <cellStyle name="RowTitles1-Detail 2 2 3 2 4 2 3 2 2" xfId="9521"/>
    <cellStyle name="RowTitles1-Detail 2 2 3 2 4 2 4" xfId="9522"/>
    <cellStyle name="RowTitles1-Detail 2 2 3 2 4 2 4 2" xfId="9523"/>
    <cellStyle name="RowTitles1-Detail 2 2 3 2 4 2 5" xfId="9524"/>
    <cellStyle name="RowTitles1-Detail 2 2 3 2 4 3" xfId="9525"/>
    <cellStyle name="RowTitles1-Detail 2 2 3 2 4 3 2" xfId="9526"/>
    <cellStyle name="RowTitles1-Detail 2 2 3 2 4 3 2 2" xfId="9527"/>
    <cellStyle name="RowTitles1-Detail 2 2 3 2 4 3 2 2 2" xfId="9528"/>
    <cellStyle name="RowTitles1-Detail 2 2 3 2 4 3 2 3" xfId="9529"/>
    <cellStyle name="RowTitles1-Detail 2 2 3 2 4 3 3" xfId="9530"/>
    <cellStyle name="RowTitles1-Detail 2 2 3 2 4 3 3 2" xfId="9531"/>
    <cellStyle name="RowTitles1-Detail 2 2 3 2 4 3 3 2 2" xfId="9532"/>
    <cellStyle name="RowTitles1-Detail 2 2 3 2 4 3 4" xfId="9533"/>
    <cellStyle name="RowTitles1-Detail 2 2 3 2 4 3 4 2" xfId="9534"/>
    <cellStyle name="RowTitles1-Detail 2 2 3 2 4 3 5" xfId="9535"/>
    <cellStyle name="RowTitles1-Detail 2 2 3 2 4 4" xfId="9536"/>
    <cellStyle name="RowTitles1-Detail 2 2 3 2 4 4 2" xfId="9537"/>
    <cellStyle name="RowTitles1-Detail 2 2 3 2 4 4 2 2" xfId="9538"/>
    <cellStyle name="RowTitles1-Detail 2 2 3 2 4 4 3" xfId="9539"/>
    <cellStyle name="RowTitles1-Detail 2 2 3 2 4 5" xfId="9540"/>
    <cellStyle name="RowTitles1-Detail 2 2 3 2 4 5 2" xfId="9541"/>
    <cellStyle name="RowTitles1-Detail 2 2 3 2 4 5 2 2" xfId="9542"/>
    <cellStyle name="RowTitles1-Detail 2 2 3 2 4 6" xfId="9543"/>
    <cellStyle name="RowTitles1-Detail 2 2 3 2 4 6 2" xfId="9544"/>
    <cellStyle name="RowTitles1-Detail 2 2 3 2 4 7" xfId="9545"/>
    <cellStyle name="RowTitles1-Detail 2 2 3 2 5" xfId="9546"/>
    <cellStyle name="RowTitles1-Detail 2 2 3 2 5 2" xfId="9547"/>
    <cellStyle name="RowTitles1-Detail 2 2 3 2 5 2 2" xfId="9548"/>
    <cellStyle name="RowTitles1-Detail 2 2 3 2 5 2 2 2" xfId="9549"/>
    <cellStyle name="RowTitles1-Detail 2 2 3 2 5 2 2 2 2" xfId="9550"/>
    <cellStyle name="RowTitles1-Detail 2 2 3 2 5 2 2 3" xfId="9551"/>
    <cellStyle name="RowTitles1-Detail 2 2 3 2 5 2 3" xfId="9552"/>
    <cellStyle name="RowTitles1-Detail 2 2 3 2 5 2 3 2" xfId="9553"/>
    <cellStyle name="RowTitles1-Detail 2 2 3 2 5 2 3 2 2" xfId="9554"/>
    <cellStyle name="RowTitles1-Detail 2 2 3 2 5 2 4" xfId="9555"/>
    <cellStyle name="RowTitles1-Detail 2 2 3 2 5 2 4 2" xfId="9556"/>
    <cellStyle name="RowTitles1-Detail 2 2 3 2 5 2 5" xfId="9557"/>
    <cellStyle name="RowTitles1-Detail 2 2 3 2 5 3" xfId="9558"/>
    <cellStyle name="RowTitles1-Detail 2 2 3 2 5 3 2" xfId="9559"/>
    <cellStyle name="RowTitles1-Detail 2 2 3 2 5 3 2 2" xfId="9560"/>
    <cellStyle name="RowTitles1-Detail 2 2 3 2 5 3 2 2 2" xfId="9561"/>
    <cellStyle name="RowTitles1-Detail 2 2 3 2 5 3 2 3" xfId="9562"/>
    <cellStyle name="RowTitles1-Detail 2 2 3 2 5 3 3" xfId="9563"/>
    <cellStyle name="RowTitles1-Detail 2 2 3 2 5 3 3 2" xfId="9564"/>
    <cellStyle name="RowTitles1-Detail 2 2 3 2 5 3 3 2 2" xfId="9565"/>
    <cellStyle name="RowTitles1-Detail 2 2 3 2 5 3 4" xfId="9566"/>
    <cellStyle name="RowTitles1-Detail 2 2 3 2 5 3 4 2" xfId="9567"/>
    <cellStyle name="RowTitles1-Detail 2 2 3 2 5 3 5" xfId="9568"/>
    <cellStyle name="RowTitles1-Detail 2 2 3 2 5 4" xfId="9569"/>
    <cellStyle name="RowTitles1-Detail 2 2 3 2 5 4 2" xfId="9570"/>
    <cellStyle name="RowTitles1-Detail 2 2 3 2 5 4 2 2" xfId="9571"/>
    <cellStyle name="RowTitles1-Detail 2 2 3 2 5 4 3" xfId="9572"/>
    <cellStyle name="RowTitles1-Detail 2 2 3 2 5 5" xfId="9573"/>
    <cellStyle name="RowTitles1-Detail 2 2 3 2 5 5 2" xfId="9574"/>
    <cellStyle name="RowTitles1-Detail 2 2 3 2 5 5 2 2" xfId="9575"/>
    <cellStyle name="RowTitles1-Detail 2 2 3 2 5 6" xfId="9576"/>
    <cellStyle name="RowTitles1-Detail 2 2 3 2 5 6 2" xfId="9577"/>
    <cellStyle name="RowTitles1-Detail 2 2 3 2 5 7" xfId="9578"/>
    <cellStyle name="RowTitles1-Detail 2 2 3 2 6" xfId="9579"/>
    <cellStyle name="RowTitles1-Detail 2 2 3 2 6 2" xfId="9580"/>
    <cellStyle name="RowTitles1-Detail 2 2 3 2 6 2 2" xfId="9581"/>
    <cellStyle name="RowTitles1-Detail 2 2 3 2 6 2 2 2" xfId="9582"/>
    <cellStyle name="RowTitles1-Detail 2 2 3 2 6 2 2 2 2" xfId="9583"/>
    <cellStyle name="RowTitles1-Detail 2 2 3 2 6 2 2 3" xfId="9584"/>
    <cellStyle name="RowTitles1-Detail 2 2 3 2 6 2 3" xfId="9585"/>
    <cellStyle name="RowTitles1-Detail 2 2 3 2 6 2 3 2" xfId="9586"/>
    <cellStyle name="RowTitles1-Detail 2 2 3 2 6 2 3 2 2" xfId="9587"/>
    <cellStyle name="RowTitles1-Detail 2 2 3 2 6 2 4" xfId="9588"/>
    <cellStyle name="RowTitles1-Detail 2 2 3 2 6 2 4 2" xfId="9589"/>
    <cellStyle name="RowTitles1-Detail 2 2 3 2 6 2 5" xfId="9590"/>
    <cellStyle name="RowTitles1-Detail 2 2 3 2 6 3" xfId="9591"/>
    <cellStyle name="RowTitles1-Detail 2 2 3 2 6 3 2" xfId="9592"/>
    <cellStyle name="RowTitles1-Detail 2 2 3 2 6 3 2 2" xfId="9593"/>
    <cellStyle name="RowTitles1-Detail 2 2 3 2 6 3 2 2 2" xfId="9594"/>
    <cellStyle name="RowTitles1-Detail 2 2 3 2 6 3 2 3" xfId="9595"/>
    <cellStyle name="RowTitles1-Detail 2 2 3 2 6 3 3" xfId="9596"/>
    <cellStyle name="RowTitles1-Detail 2 2 3 2 6 3 3 2" xfId="9597"/>
    <cellStyle name="RowTitles1-Detail 2 2 3 2 6 3 3 2 2" xfId="9598"/>
    <cellStyle name="RowTitles1-Detail 2 2 3 2 6 3 4" xfId="9599"/>
    <cellStyle name="RowTitles1-Detail 2 2 3 2 6 3 4 2" xfId="9600"/>
    <cellStyle name="RowTitles1-Detail 2 2 3 2 6 3 5" xfId="9601"/>
    <cellStyle name="RowTitles1-Detail 2 2 3 2 6 4" xfId="9602"/>
    <cellStyle name="RowTitles1-Detail 2 2 3 2 6 4 2" xfId="9603"/>
    <cellStyle name="RowTitles1-Detail 2 2 3 2 6 4 2 2" xfId="9604"/>
    <cellStyle name="RowTitles1-Detail 2 2 3 2 6 4 3" xfId="9605"/>
    <cellStyle name="RowTitles1-Detail 2 2 3 2 6 5" xfId="9606"/>
    <cellStyle name="RowTitles1-Detail 2 2 3 2 6 5 2" xfId="9607"/>
    <cellStyle name="RowTitles1-Detail 2 2 3 2 6 5 2 2" xfId="9608"/>
    <cellStyle name="RowTitles1-Detail 2 2 3 2 6 6" xfId="9609"/>
    <cellStyle name="RowTitles1-Detail 2 2 3 2 6 6 2" xfId="9610"/>
    <cellStyle name="RowTitles1-Detail 2 2 3 2 6 7" xfId="9611"/>
    <cellStyle name="RowTitles1-Detail 2 2 3 2 7" xfId="9612"/>
    <cellStyle name="RowTitles1-Detail 2 2 3 2 7 2" xfId="9613"/>
    <cellStyle name="RowTitles1-Detail 2 2 3 2 7 2 2" xfId="9614"/>
    <cellStyle name="RowTitles1-Detail 2 2 3 2 7 2 2 2" xfId="9615"/>
    <cellStyle name="RowTitles1-Detail 2 2 3 2 7 2 3" xfId="9616"/>
    <cellStyle name="RowTitles1-Detail 2 2 3 2 7 3" xfId="9617"/>
    <cellStyle name="RowTitles1-Detail 2 2 3 2 7 3 2" xfId="9618"/>
    <cellStyle name="RowTitles1-Detail 2 2 3 2 7 3 2 2" xfId="9619"/>
    <cellStyle name="RowTitles1-Detail 2 2 3 2 7 4" xfId="9620"/>
    <cellStyle name="RowTitles1-Detail 2 2 3 2 7 4 2" xfId="9621"/>
    <cellStyle name="RowTitles1-Detail 2 2 3 2 7 5" xfId="9622"/>
    <cellStyle name="RowTitles1-Detail 2 2 3 2 8" xfId="9623"/>
    <cellStyle name="RowTitles1-Detail 2 2 3 2 8 2" xfId="9624"/>
    <cellStyle name="RowTitles1-Detail 2 2 3 2 9" xfId="9625"/>
    <cellStyle name="RowTitles1-Detail 2 2 3 2 9 2" xfId="9626"/>
    <cellStyle name="RowTitles1-Detail 2 2 3 2 9 2 2" xfId="9627"/>
    <cellStyle name="RowTitles1-Detail 2 2 3 2_STUD aligned by INSTIT" xfId="9628"/>
    <cellStyle name="RowTitles1-Detail 2 2 3 3" xfId="9629"/>
    <cellStyle name="RowTitles1-Detail 2 2 3 3 2" xfId="9630"/>
    <cellStyle name="RowTitles1-Detail 2 2 3 3 2 2" xfId="9631"/>
    <cellStyle name="RowTitles1-Detail 2 2 3 3 2 2 2" xfId="9632"/>
    <cellStyle name="RowTitles1-Detail 2 2 3 3 2 2 2 2" xfId="9633"/>
    <cellStyle name="RowTitles1-Detail 2 2 3 3 2 2 2 2 2" xfId="9634"/>
    <cellStyle name="RowTitles1-Detail 2 2 3 3 2 2 2 3" xfId="9635"/>
    <cellStyle name="RowTitles1-Detail 2 2 3 3 2 2 3" xfId="9636"/>
    <cellStyle name="RowTitles1-Detail 2 2 3 3 2 2 3 2" xfId="9637"/>
    <cellStyle name="RowTitles1-Detail 2 2 3 3 2 2 3 2 2" xfId="9638"/>
    <cellStyle name="RowTitles1-Detail 2 2 3 3 2 2 4" xfId="9639"/>
    <cellStyle name="RowTitles1-Detail 2 2 3 3 2 2 4 2" xfId="9640"/>
    <cellStyle name="RowTitles1-Detail 2 2 3 3 2 2 5" xfId="9641"/>
    <cellStyle name="RowTitles1-Detail 2 2 3 3 2 3" xfId="9642"/>
    <cellStyle name="RowTitles1-Detail 2 2 3 3 2 3 2" xfId="9643"/>
    <cellStyle name="RowTitles1-Detail 2 2 3 3 2 3 2 2" xfId="9644"/>
    <cellStyle name="RowTitles1-Detail 2 2 3 3 2 3 2 2 2" xfId="9645"/>
    <cellStyle name="RowTitles1-Detail 2 2 3 3 2 3 2 3" xfId="9646"/>
    <cellStyle name="RowTitles1-Detail 2 2 3 3 2 3 3" xfId="9647"/>
    <cellStyle name="RowTitles1-Detail 2 2 3 3 2 3 3 2" xfId="9648"/>
    <cellStyle name="RowTitles1-Detail 2 2 3 3 2 3 3 2 2" xfId="9649"/>
    <cellStyle name="RowTitles1-Detail 2 2 3 3 2 3 4" xfId="9650"/>
    <cellStyle name="RowTitles1-Detail 2 2 3 3 2 3 4 2" xfId="9651"/>
    <cellStyle name="RowTitles1-Detail 2 2 3 3 2 3 5" xfId="9652"/>
    <cellStyle name="RowTitles1-Detail 2 2 3 3 2 4" xfId="9653"/>
    <cellStyle name="RowTitles1-Detail 2 2 3 3 2 4 2" xfId="9654"/>
    <cellStyle name="RowTitles1-Detail 2 2 3 3 2 5" xfId="9655"/>
    <cellStyle name="RowTitles1-Detail 2 2 3 3 2 5 2" xfId="9656"/>
    <cellStyle name="RowTitles1-Detail 2 2 3 3 2 5 2 2" xfId="9657"/>
    <cellStyle name="RowTitles1-Detail 2 2 3 3 2 5 3" xfId="9658"/>
    <cellStyle name="RowTitles1-Detail 2 2 3 3 2 6" xfId="9659"/>
    <cellStyle name="RowTitles1-Detail 2 2 3 3 2 6 2" xfId="9660"/>
    <cellStyle name="RowTitles1-Detail 2 2 3 3 2 6 2 2" xfId="9661"/>
    <cellStyle name="RowTitles1-Detail 2 2 3 3 2 7" xfId="9662"/>
    <cellStyle name="RowTitles1-Detail 2 2 3 3 2 7 2" xfId="9663"/>
    <cellStyle name="RowTitles1-Detail 2 2 3 3 2 8" xfId="9664"/>
    <cellStyle name="RowTitles1-Detail 2 2 3 3 3" xfId="9665"/>
    <cellStyle name="RowTitles1-Detail 2 2 3 3 3 2" xfId="9666"/>
    <cellStyle name="RowTitles1-Detail 2 2 3 3 3 2 2" xfId="9667"/>
    <cellStyle name="RowTitles1-Detail 2 2 3 3 3 2 2 2" xfId="9668"/>
    <cellStyle name="RowTitles1-Detail 2 2 3 3 3 2 2 2 2" xfId="9669"/>
    <cellStyle name="RowTitles1-Detail 2 2 3 3 3 2 2 3" xfId="9670"/>
    <cellStyle name="RowTitles1-Detail 2 2 3 3 3 2 3" xfId="9671"/>
    <cellStyle name="RowTitles1-Detail 2 2 3 3 3 2 3 2" xfId="9672"/>
    <cellStyle name="RowTitles1-Detail 2 2 3 3 3 2 3 2 2" xfId="9673"/>
    <cellStyle name="RowTitles1-Detail 2 2 3 3 3 2 4" xfId="9674"/>
    <cellStyle name="RowTitles1-Detail 2 2 3 3 3 2 4 2" xfId="9675"/>
    <cellStyle name="RowTitles1-Detail 2 2 3 3 3 2 5" xfId="9676"/>
    <cellStyle name="RowTitles1-Detail 2 2 3 3 3 3" xfId="9677"/>
    <cellStyle name="RowTitles1-Detail 2 2 3 3 3 3 2" xfId="9678"/>
    <cellStyle name="RowTitles1-Detail 2 2 3 3 3 3 2 2" xfId="9679"/>
    <cellStyle name="RowTitles1-Detail 2 2 3 3 3 3 2 2 2" xfId="9680"/>
    <cellStyle name="RowTitles1-Detail 2 2 3 3 3 3 2 3" xfId="9681"/>
    <cellStyle name="RowTitles1-Detail 2 2 3 3 3 3 3" xfId="9682"/>
    <cellStyle name="RowTitles1-Detail 2 2 3 3 3 3 3 2" xfId="9683"/>
    <cellStyle name="RowTitles1-Detail 2 2 3 3 3 3 3 2 2" xfId="9684"/>
    <cellStyle name="RowTitles1-Detail 2 2 3 3 3 3 4" xfId="9685"/>
    <cellStyle name="RowTitles1-Detail 2 2 3 3 3 3 4 2" xfId="9686"/>
    <cellStyle name="RowTitles1-Detail 2 2 3 3 3 3 5" xfId="9687"/>
    <cellStyle name="RowTitles1-Detail 2 2 3 3 3 4" xfId="9688"/>
    <cellStyle name="RowTitles1-Detail 2 2 3 3 3 4 2" xfId="9689"/>
    <cellStyle name="RowTitles1-Detail 2 2 3 3 3 5" xfId="9690"/>
    <cellStyle name="RowTitles1-Detail 2 2 3 3 3 5 2" xfId="9691"/>
    <cellStyle name="RowTitles1-Detail 2 2 3 3 3 5 2 2" xfId="9692"/>
    <cellStyle name="RowTitles1-Detail 2 2 3 3 4" xfId="9693"/>
    <cellStyle name="RowTitles1-Detail 2 2 3 3 4 2" xfId="9694"/>
    <cellStyle name="RowTitles1-Detail 2 2 3 3 4 2 2" xfId="9695"/>
    <cellStyle name="RowTitles1-Detail 2 2 3 3 4 2 2 2" xfId="9696"/>
    <cellStyle name="RowTitles1-Detail 2 2 3 3 4 2 2 2 2" xfId="9697"/>
    <cellStyle name="RowTitles1-Detail 2 2 3 3 4 2 2 3" xfId="9698"/>
    <cellStyle name="RowTitles1-Detail 2 2 3 3 4 2 3" xfId="9699"/>
    <cellStyle name="RowTitles1-Detail 2 2 3 3 4 2 3 2" xfId="9700"/>
    <cellStyle name="RowTitles1-Detail 2 2 3 3 4 2 3 2 2" xfId="9701"/>
    <cellStyle name="RowTitles1-Detail 2 2 3 3 4 2 4" xfId="9702"/>
    <cellStyle name="RowTitles1-Detail 2 2 3 3 4 2 4 2" xfId="9703"/>
    <cellStyle name="RowTitles1-Detail 2 2 3 3 4 2 5" xfId="9704"/>
    <cellStyle name="RowTitles1-Detail 2 2 3 3 4 3" xfId="9705"/>
    <cellStyle name="RowTitles1-Detail 2 2 3 3 4 3 2" xfId="9706"/>
    <cellStyle name="RowTitles1-Detail 2 2 3 3 4 3 2 2" xfId="9707"/>
    <cellStyle name="RowTitles1-Detail 2 2 3 3 4 3 2 2 2" xfId="9708"/>
    <cellStyle name="RowTitles1-Detail 2 2 3 3 4 3 2 3" xfId="9709"/>
    <cellStyle name="RowTitles1-Detail 2 2 3 3 4 3 3" xfId="9710"/>
    <cellStyle name="RowTitles1-Detail 2 2 3 3 4 3 3 2" xfId="9711"/>
    <cellStyle name="RowTitles1-Detail 2 2 3 3 4 3 3 2 2" xfId="9712"/>
    <cellStyle name="RowTitles1-Detail 2 2 3 3 4 3 4" xfId="9713"/>
    <cellStyle name="RowTitles1-Detail 2 2 3 3 4 3 4 2" xfId="9714"/>
    <cellStyle name="RowTitles1-Detail 2 2 3 3 4 3 5" xfId="9715"/>
    <cellStyle name="RowTitles1-Detail 2 2 3 3 4 4" xfId="9716"/>
    <cellStyle name="RowTitles1-Detail 2 2 3 3 4 4 2" xfId="9717"/>
    <cellStyle name="RowTitles1-Detail 2 2 3 3 4 4 2 2" xfId="9718"/>
    <cellStyle name="RowTitles1-Detail 2 2 3 3 4 4 3" xfId="9719"/>
    <cellStyle name="RowTitles1-Detail 2 2 3 3 4 5" xfId="9720"/>
    <cellStyle name="RowTitles1-Detail 2 2 3 3 4 5 2" xfId="9721"/>
    <cellStyle name="RowTitles1-Detail 2 2 3 3 4 5 2 2" xfId="9722"/>
    <cellStyle name="RowTitles1-Detail 2 2 3 3 4 6" xfId="9723"/>
    <cellStyle name="RowTitles1-Detail 2 2 3 3 4 6 2" xfId="9724"/>
    <cellStyle name="RowTitles1-Detail 2 2 3 3 4 7" xfId="9725"/>
    <cellStyle name="RowTitles1-Detail 2 2 3 3 5" xfId="9726"/>
    <cellStyle name="RowTitles1-Detail 2 2 3 3 5 2" xfId="9727"/>
    <cellStyle name="RowTitles1-Detail 2 2 3 3 5 2 2" xfId="9728"/>
    <cellStyle name="RowTitles1-Detail 2 2 3 3 5 2 2 2" xfId="9729"/>
    <cellStyle name="RowTitles1-Detail 2 2 3 3 5 2 2 2 2" xfId="9730"/>
    <cellStyle name="RowTitles1-Detail 2 2 3 3 5 2 2 3" xfId="9731"/>
    <cellStyle name="RowTitles1-Detail 2 2 3 3 5 2 3" xfId="9732"/>
    <cellStyle name="RowTitles1-Detail 2 2 3 3 5 2 3 2" xfId="9733"/>
    <cellStyle name="RowTitles1-Detail 2 2 3 3 5 2 3 2 2" xfId="9734"/>
    <cellStyle name="RowTitles1-Detail 2 2 3 3 5 2 4" xfId="9735"/>
    <cellStyle name="RowTitles1-Detail 2 2 3 3 5 2 4 2" xfId="9736"/>
    <cellStyle name="RowTitles1-Detail 2 2 3 3 5 2 5" xfId="9737"/>
    <cellStyle name="RowTitles1-Detail 2 2 3 3 5 3" xfId="9738"/>
    <cellStyle name="RowTitles1-Detail 2 2 3 3 5 3 2" xfId="9739"/>
    <cellStyle name="RowTitles1-Detail 2 2 3 3 5 3 2 2" xfId="9740"/>
    <cellStyle name="RowTitles1-Detail 2 2 3 3 5 3 2 2 2" xfId="9741"/>
    <cellStyle name="RowTitles1-Detail 2 2 3 3 5 3 2 3" xfId="9742"/>
    <cellStyle name="RowTitles1-Detail 2 2 3 3 5 3 3" xfId="9743"/>
    <cellStyle name="RowTitles1-Detail 2 2 3 3 5 3 3 2" xfId="9744"/>
    <cellStyle name="RowTitles1-Detail 2 2 3 3 5 3 3 2 2" xfId="9745"/>
    <cellStyle name="RowTitles1-Detail 2 2 3 3 5 3 4" xfId="9746"/>
    <cellStyle name="RowTitles1-Detail 2 2 3 3 5 3 4 2" xfId="9747"/>
    <cellStyle name="RowTitles1-Detail 2 2 3 3 5 3 5" xfId="9748"/>
    <cellStyle name="RowTitles1-Detail 2 2 3 3 5 4" xfId="9749"/>
    <cellStyle name="RowTitles1-Detail 2 2 3 3 5 4 2" xfId="9750"/>
    <cellStyle name="RowTitles1-Detail 2 2 3 3 5 4 2 2" xfId="9751"/>
    <cellStyle name="RowTitles1-Detail 2 2 3 3 5 4 3" xfId="9752"/>
    <cellStyle name="RowTitles1-Detail 2 2 3 3 5 5" xfId="9753"/>
    <cellStyle name="RowTitles1-Detail 2 2 3 3 5 5 2" xfId="9754"/>
    <cellStyle name="RowTitles1-Detail 2 2 3 3 5 5 2 2" xfId="9755"/>
    <cellStyle name="RowTitles1-Detail 2 2 3 3 5 6" xfId="9756"/>
    <cellStyle name="RowTitles1-Detail 2 2 3 3 5 6 2" xfId="9757"/>
    <cellStyle name="RowTitles1-Detail 2 2 3 3 5 7" xfId="9758"/>
    <cellStyle name="RowTitles1-Detail 2 2 3 3 6" xfId="9759"/>
    <cellStyle name="RowTitles1-Detail 2 2 3 3 6 2" xfId="9760"/>
    <cellStyle name="RowTitles1-Detail 2 2 3 3 6 2 2" xfId="9761"/>
    <cellStyle name="RowTitles1-Detail 2 2 3 3 6 2 2 2" xfId="9762"/>
    <cellStyle name="RowTitles1-Detail 2 2 3 3 6 2 2 2 2" xfId="9763"/>
    <cellStyle name="RowTitles1-Detail 2 2 3 3 6 2 2 3" xfId="9764"/>
    <cellStyle name="RowTitles1-Detail 2 2 3 3 6 2 3" xfId="9765"/>
    <cellStyle name="RowTitles1-Detail 2 2 3 3 6 2 3 2" xfId="9766"/>
    <cellStyle name="RowTitles1-Detail 2 2 3 3 6 2 3 2 2" xfId="9767"/>
    <cellStyle name="RowTitles1-Detail 2 2 3 3 6 2 4" xfId="9768"/>
    <cellStyle name="RowTitles1-Detail 2 2 3 3 6 2 4 2" xfId="9769"/>
    <cellStyle name="RowTitles1-Detail 2 2 3 3 6 2 5" xfId="9770"/>
    <cellStyle name="RowTitles1-Detail 2 2 3 3 6 3" xfId="9771"/>
    <cellStyle name="RowTitles1-Detail 2 2 3 3 6 3 2" xfId="9772"/>
    <cellStyle name="RowTitles1-Detail 2 2 3 3 6 3 2 2" xfId="9773"/>
    <cellStyle name="RowTitles1-Detail 2 2 3 3 6 3 2 2 2" xfId="9774"/>
    <cellStyle name="RowTitles1-Detail 2 2 3 3 6 3 2 3" xfId="9775"/>
    <cellStyle name="RowTitles1-Detail 2 2 3 3 6 3 3" xfId="9776"/>
    <cellStyle name="RowTitles1-Detail 2 2 3 3 6 3 3 2" xfId="9777"/>
    <cellStyle name="RowTitles1-Detail 2 2 3 3 6 3 3 2 2" xfId="9778"/>
    <cellStyle name="RowTitles1-Detail 2 2 3 3 6 3 4" xfId="9779"/>
    <cellStyle name="RowTitles1-Detail 2 2 3 3 6 3 4 2" xfId="9780"/>
    <cellStyle name="RowTitles1-Detail 2 2 3 3 6 3 5" xfId="9781"/>
    <cellStyle name="RowTitles1-Detail 2 2 3 3 6 4" xfId="9782"/>
    <cellStyle name="RowTitles1-Detail 2 2 3 3 6 4 2" xfId="9783"/>
    <cellStyle name="RowTitles1-Detail 2 2 3 3 6 4 2 2" xfId="9784"/>
    <cellStyle name="RowTitles1-Detail 2 2 3 3 6 4 3" xfId="9785"/>
    <cellStyle name="RowTitles1-Detail 2 2 3 3 6 5" xfId="9786"/>
    <cellStyle name="RowTitles1-Detail 2 2 3 3 6 5 2" xfId="9787"/>
    <cellStyle name="RowTitles1-Detail 2 2 3 3 6 5 2 2" xfId="9788"/>
    <cellStyle name="RowTitles1-Detail 2 2 3 3 6 6" xfId="9789"/>
    <cellStyle name="RowTitles1-Detail 2 2 3 3 6 6 2" xfId="9790"/>
    <cellStyle name="RowTitles1-Detail 2 2 3 3 6 7" xfId="9791"/>
    <cellStyle name="RowTitles1-Detail 2 2 3 3 7" xfId="9792"/>
    <cellStyle name="RowTitles1-Detail 2 2 3 3 7 2" xfId="9793"/>
    <cellStyle name="RowTitles1-Detail 2 2 3 3 7 2 2" xfId="9794"/>
    <cellStyle name="RowTitles1-Detail 2 2 3 3 7 2 2 2" xfId="9795"/>
    <cellStyle name="RowTitles1-Detail 2 2 3 3 7 2 3" xfId="9796"/>
    <cellStyle name="RowTitles1-Detail 2 2 3 3 7 3" xfId="9797"/>
    <cellStyle name="RowTitles1-Detail 2 2 3 3 7 3 2" xfId="9798"/>
    <cellStyle name="RowTitles1-Detail 2 2 3 3 7 3 2 2" xfId="9799"/>
    <cellStyle name="RowTitles1-Detail 2 2 3 3 7 4" xfId="9800"/>
    <cellStyle name="RowTitles1-Detail 2 2 3 3 7 4 2" xfId="9801"/>
    <cellStyle name="RowTitles1-Detail 2 2 3 3 7 5" xfId="9802"/>
    <cellStyle name="RowTitles1-Detail 2 2 3 3 8" xfId="9803"/>
    <cellStyle name="RowTitles1-Detail 2 2 3 3 8 2" xfId="9804"/>
    <cellStyle name="RowTitles1-Detail 2 2 3 3 8 2 2" xfId="9805"/>
    <cellStyle name="RowTitles1-Detail 2 2 3 3 8 2 2 2" xfId="9806"/>
    <cellStyle name="RowTitles1-Detail 2 2 3 3 8 2 3" xfId="9807"/>
    <cellStyle name="RowTitles1-Detail 2 2 3 3 8 3" xfId="9808"/>
    <cellStyle name="RowTitles1-Detail 2 2 3 3 8 3 2" xfId="9809"/>
    <cellStyle name="RowTitles1-Detail 2 2 3 3 8 3 2 2" xfId="9810"/>
    <cellStyle name="RowTitles1-Detail 2 2 3 3 8 4" xfId="9811"/>
    <cellStyle name="RowTitles1-Detail 2 2 3 3 8 4 2" xfId="9812"/>
    <cellStyle name="RowTitles1-Detail 2 2 3 3 8 5" xfId="9813"/>
    <cellStyle name="RowTitles1-Detail 2 2 3 3 9" xfId="9814"/>
    <cellStyle name="RowTitles1-Detail 2 2 3 3 9 2" xfId="9815"/>
    <cellStyle name="RowTitles1-Detail 2 2 3 3 9 2 2" xfId="9816"/>
    <cellStyle name="RowTitles1-Detail 2 2 3 3_STUD aligned by INSTIT" xfId="9817"/>
    <cellStyle name="RowTitles1-Detail 2 2 3 4" xfId="9818"/>
    <cellStyle name="RowTitles1-Detail 2 2 3 4 2" xfId="9819"/>
    <cellStyle name="RowTitles1-Detail 2 2 3 4 2 2" xfId="9820"/>
    <cellStyle name="RowTitles1-Detail 2 2 3 4 2 2 2" xfId="9821"/>
    <cellStyle name="RowTitles1-Detail 2 2 3 4 2 2 2 2" xfId="9822"/>
    <cellStyle name="RowTitles1-Detail 2 2 3 4 2 2 2 2 2" xfId="9823"/>
    <cellStyle name="RowTitles1-Detail 2 2 3 4 2 2 2 3" xfId="9824"/>
    <cellStyle name="RowTitles1-Detail 2 2 3 4 2 2 3" xfId="9825"/>
    <cellStyle name="RowTitles1-Detail 2 2 3 4 2 2 3 2" xfId="9826"/>
    <cellStyle name="RowTitles1-Detail 2 2 3 4 2 2 3 2 2" xfId="9827"/>
    <cellStyle name="RowTitles1-Detail 2 2 3 4 2 2 4" xfId="9828"/>
    <cellStyle name="RowTitles1-Detail 2 2 3 4 2 2 4 2" xfId="9829"/>
    <cellStyle name="RowTitles1-Detail 2 2 3 4 2 2 5" xfId="9830"/>
    <cellStyle name="RowTitles1-Detail 2 2 3 4 2 3" xfId="9831"/>
    <cellStyle name="RowTitles1-Detail 2 2 3 4 2 3 2" xfId="9832"/>
    <cellStyle name="RowTitles1-Detail 2 2 3 4 2 3 2 2" xfId="9833"/>
    <cellStyle name="RowTitles1-Detail 2 2 3 4 2 3 2 2 2" xfId="9834"/>
    <cellStyle name="RowTitles1-Detail 2 2 3 4 2 3 2 3" xfId="9835"/>
    <cellStyle name="RowTitles1-Detail 2 2 3 4 2 3 3" xfId="9836"/>
    <cellStyle name="RowTitles1-Detail 2 2 3 4 2 3 3 2" xfId="9837"/>
    <cellStyle name="RowTitles1-Detail 2 2 3 4 2 3 3 2 2" xfId="9838"/>
    <cellStyle name="RowTitles1-Detail 2 2 3 4 2 3 4" xfId="9839"/>
    <cellStyle name="RowTitles1-Detail 2 2 3 4 2 3 4 2" xfId="9840"/>
    <cellStyle name="RowTitles1-Detail 2 2 3 4 2 3 5" xfId="9841"/>
    <cellStyle name="RowTitles1-Detail 2 2 3 4 2 4" xfId="9842"/>
    <cellStyle name="RowTitles1-Detail 2 2 3 4 2 4 2" xfId="9843"/>
    <cellStyle name="RowTitles1-Detail 2 2 3 4 2 5" xfId="9844"/>
    <cellStyle name="RowTitles1-Detail 2 2 3 4 2 5 2" xfId="9845"/>
    <cellStyle name="RowTitles1-Detail 2 2 3 4 2 5 2 2" xfId="9846"/>
    <cellStyle name="RowTitles1-Detail 2 2 3 4 2 5 3" xfId="9847"/>
    <cellStyle name="RowTitles1-Detail 2 2 3 4 2 6" xfId="9848"/>
    <cellStyle name="RowTitles1-Detail 2 2 3 4 2 6 2" xfId="9849"/>
    <cellStyle name="RowTitles1-Detail 2 2 3 4 2 6 2 2" xfId="9850"/>
    <cellStyle name="RowTitles1-Detail 2 2 3 4 3" xfId="9851"/>
    <cellStyle name="RowTitles1-Detail 2 2 3 4 3 2" xfId="9852"/>
    <cellStyle name="RowTitles1-Detail 2 2 3 4 3 2 2" xfId="9853"/>
    <cellStyle name="RowTitles1-Detail 2 2 3 4 3 2 2 2" xfId="9854"/>
    <cellStyle name="RowTitles1-Detail 2 2 3 4 3 2 2 2 2" xfId="9855"/>
    <cellStyle name="RowTitles1-Detail 2 2 3 4 3 2 2 3" xfId="9856"/>
    <cellStyle name="RowTitles1-Detail 2 2 3 4 3 2 3" xfId="9857"/>
    <cellStyle name="RowTitles1-Detail 2 2 3 4 3 2 3 2" xfId="9858"/>
    <cellStyle name="RowTitles1-Detail 2 2 3 4 3 2 3 2 2" xfId="9859"/>
    <cellStyle name="RowTitles1-Detail 2 2 3 4 3 2 4" xfId="9860"/>
    <cellStyle name="RowTitles1-Detail 2 2 3 4 3 2 4 2" xfId="9861"/>
    <cellStyle name="RowTitles1-Detail 2 2 3 4 3 2 5" xfId="9862"/>
    <cellStyle name="RowTitles1-Detail 2 2 3 4 3 3" xfId="9863"/>
    <cellStyle name="RowTitles1-Detail 2 2 3 4 3 3 2" xfId="9864"/>
    <cellStyle name="RowTitles1-Detail 2 2 3 4 3 3 2 2" xfId="9865"/>
    <cellStyle name="RowTitles1-Detail 2 2 3 4 3 3 2 2 2" xfId="9866"/>
    <cellStyle name="RowTitles1-Detail 2 2 3 4 3 3 2 3" xfId="9867"/>
    <cellStyle name="RowTitles1-Detail 2 2 3 4 3 3 3" xfId="9868"/>
    <cellStyle name="RowTitles1-Detail 2 2 3 4 3 3 3 2" xfId="9869"/>
    <cellStyle name="RowTitles1-Detail 2 2 3 4 3 3 3 2 2" xfId="9870"/>
    <cellStyle name="RowTitles1-Detail 2 2 3 4 3 3 4" xfId="9871"/>
    <cellStyle name="RowTitles1-Detail 2 2 3 4 3 3 4 2" xfId="9872"/>
    <cellStyle name="RowTitles1-Detail 2 2 3 4 3 3 5" xfId="9873"/>
    <cellStyle name="RowTitles1-Detail 2 2 3 4 3 4" xfId="9874"/>
    <cellStyle name="RowTitles1-Detail 2 2 3 4 3 4 2" xfId="9875"/>
    <cellStyle name="RowTitles1-Detail 2 2 3 4 3 5" xfId="9876"/>
    <cellStyle name="RowTitles1-Detail 2 2 3 4 3 5 2" xfId="9877"/>
    <cellStyle name="RowTitles1-Detail 2 2 3 4 3 5 2 2" xfId="9878"/>
    <cellStyle name="RowTitles1-Detail 2 2 3 4 3 6" xfId="9879"/>
    <cellStyle name="RowTitles1-Detail 2 2 3 4 3 6 2" xfId="9880"/>
    <cellStyle name="RowTitles1-Detail 2 2 3 4 3 7" xfId="9881"/>
    <cellStyle name="RowTitles1-Detail 2 2 3 4 4" xfId="9882"/>
    <cellStyle name="RowTitles1-Detail 2 2 3 4 4 2" xfId="9883"/>
    <cellStyle name="RowTitles1-Detail 2 2 3 4 4 2 2" xfId="9884"/>
    <cellStyle name="RowTitles1-Detail 2 2 3 4 4 2 2 2" xfId="9885"/>
    <cellStyle name="RowTitles1-Detail 2 2 3 4 4 2 2 2 2" xfId="9886"/>
    <cellStyle name="RowTitles1-Detail 2 2 3 4 4 2 2 3" xfId="9887"/>
    <cellStyle name="RowTitles1-Detail 2 2 3 4 4 2 3" xfId="9888"/>
    <cellStyle name="RowTitles1-Detail 2 2 3 4 4 2 3 2" xfId="9889"/>
    <cellStyle name="RowTitles1-Detail 2 2 3 4 4 2 3 2 2" xfId="9890"/>
    <cellStyle name="RowTitles1-Detail 2 2 3 4 4 2 4" xfId="9891"/>
    <cellStyle name="RowTitles1-Detail 2 2 3 4 4 2 4 2" xfId="9892"/>
    <cellStyle name="RowTitles1-Detail 2 2 3 4 4 2 5" xfId="9893"/>
    <cellStyle name="RowTitles1-Detail 2 2 3 4 4 3" xfId="9894"/>
    <cellStyle name="RowTitles1-Detail 2 2 3 4 4 3 2" xfId="9895"/>
    <cellStyle name="RowTitles1-Detail 2 2 3 4 4 3 2 2" xfId="9896"/>
    <cellStyle name="RowTitles1-Detail 2 2 3 4 4 3 2 2 2" xfId="9897"/>
    <cellStyle name="RowTitles1-Detail 2 2 3 4 4 3 2 3" xfId="9898"/>
    <cellStyle name="RowTitles1-Detail 2 2 3 4 4 3 3" xfId="9899"/>
    <cellStyle name="RowTitles1-Detail 2 2 3 4 4 3 3 2" xfId="9900"/>
    <cellStyle name="RowTitles1-Detail 2 2 3 4 4 3 3 2 2" xfId="9901"/>
    <cellStyle name="RowTitles1-Detail 2 2 3 4 4 3 4" xfId="9902"/>
    <cellStyle name="RowTitles1-Detail 2 2 3 4 4 3 4 2" xfId="9903"/>
    <cellStyle name="RowTitles1-Detail 2 2 3 4 4 3 5" xfId="9904"/>
    <cellStyle name="RowTitles1-Detail 2 2 3 4 4 4" xfId="9905"/>
    <cellStyle name="RowTitles1-Detail 2 2 3 4 4 4 2" xfId="9906"/>
    <cellStyle name="RowTitles1-Detail 2 2 3 4 4 5" xfId="9907"/>
    <cellStyle name="RowTitles1-Detail 2 2 3 4 4 5 2" xfId="9908"/>
    <cellStyle name="RowTitles1-Detail 2 2 3 4 4 5 2 2" xfId="9909"/>
    <cellStyle name="RowTitles1-Detail 2 2 3 4 4 5 3" xfId="9910"/>
    <cellStyle name="RowTitles1-Detail 2 2 3 4 4 6" xfId="9911"/>
    <cellStyle name="RowTitles1-Detail 2 2 3 4 4 6 2" xfId="9912"/>
    <cellStyle name="RowTitles1-Detail 2 2 3 4 4 6 2 2" xfId="9913"/>
    <cellStyle name="RowTitles1-Detail 2 2 3 4 4 7" xfId="9914"/>
    <cellStyle name="RowTitles1-Detail 2 2 3 4 4 7 2" xfId="9915"/>
    <cellStyle name="RowTitles1-Detail 2 2 3 4 4 8" xfId="9916"/>
    <cellStyle name="RowTitles1-Detail 2 2 3 4 5" xfId="9917"/>
    <cellStyle name="RowTitles1-Detail 2 2 3 4 5 2" xfId="9918"/>
    <cellStyle name="RowTitles1-Detail 2 2 3 4 5 2 2" xfId="9919"/>
    <cellStyle name="RowTitles1-Detail 2 2 3 4 5 2 2 2" xfId="9920"/>
    <cellStyle name="RowTitles1-Detail 2 2 3 4 5 2 2 2 2" xfId="9921"/>
    <cellStyle name="RowTitles1-Detail 2 2 3 4 5 2 2 3" xfId="9922"/>
    <cellStyle name="RowTitles1-Detail 2 2 3 4 5 2 3" xfId="9923"/>
    <cellStyle name="RowTitles1-Detail 2 2 3 4 5 2 3 2" xfId="9924"/>
    <cellStyle name="RowTitles1-Detail 2 2 3 4 5 2 3 2 2" xfId="9925"/>
    <cellStyle name="RowTitles1-Detail 2 2 3 4 5 2 4" xfId="9926"/>
    <cellStyle name="RowTitles1-Detail 2 2 3 4 5 2 4 2" xfId="9927"/>
    <cellStyle name="RowTitles1-Detail 2 2 3 4 5 2 5" xfId="9928"/>
    <cellStyle name="RowTitles1-Detail 2 2 3 4 5 3" xfId="9929"/>
    <cellStyle name="RowTitles1-Detail 2 2 3 4 5 3 2" xfId="9930"/>
    <cellStyle name="RowTitles1-Detail 2 2 3 4 5 3 2 2" xfId="9931"/>
    <cellStyle name="RowTitles1-Detail 2 2 3 4 5 3 2 2 2" xfId="9932"/>
    <cellStyle name="RowTitles1-Detail 2 2 3 4 5 3 2 3" xfId="9933"/>
    <cellStyle name="RowTitles1-Detail 2 2 3 4 5 3 3" xfId="9934"/>
    <cellStyle name="RowTitles1-Detail 2 2 3 4 5 3 3 2" xfId="9935"/>
    <cellStyle name="RowTitles1-Detail 2 2 3 4 5 3 3 2 2" xfId="9936"/>
    <cellStyle name="RowTitles1-Detail 2 2 3 4 5 3 4" xfId="9937"/>
    <cellStyle name="RowTitles1-Detail 2 2 3 4 5 3 4 2" xfId="9938"/>
    <cellStyle name="RowTitles1-Detail 2 2 3 4 5 3 5" xfId="9939"/>
    <cellStyle name="RowTitles1-Detail 2 2 3 4 5 4" xfId="9940"/>
    <cellStyle name="RowTitles1-Detail 2 2 3 4 5 4 2" xfId="9941"/>
    <cellStyle name="RowTitles1-Detail 2 2 3 4 5 4 2 2" xfId="9942"/>
    <cellStyle name="RowTitles1-Detail 2 2 3 4 5 4 3" xfId="9943"/>
    <cellStyle name="RowTitles1-Detail 2 2 3 4 5 5" xfId="9944"/>
    <cellStyle name="RowTitles1-Detail 2 2 3 4 5 5 2" xfId="9945"/>
    <cellStyle name="RowTitles1-Detail 2 2 3 4 5 5 2 2" xfId="9946"/>
    <cellStyle name="RowTitles1-Detail 2 2 3 4 5 6" xfId="9947"/>
    <cellStyle name="RowTitles1-Detail 2 2 3 4 5 6 2" xfId="9948"/>
    <cellStyle name="RowTitles1-Detail 2 2 3 4 5 7" xfId="9949"/>
    <cellStyle name="RowTitles1-Detail 2 2 3 4 6" xfId="9950"/>
    <cellStyle name="RowTitles1-Detail 2 2 3 4 6 2" xfId="9951"/>
    <cellStyle name="RowTitles1-Detail 2 2 3 4 6 2 2" xfId="9952"/>
    <cellStyle name="RowTitles1-Detail 2 2 3 4 6 2 2 2" xfId="9953"/>
    <cellStyle name="RowTitles1-Detail 2 2 3 4 6 2 2 2 2" xfId="9954"/>
    <cellStyle name="RowTitles1-Detail 2 2 3 4 6 2 2 3" xfId="9955"/>
    <cellStyle name="RowTitles1-Detail 2 2 3 4 6 2 3" xfId="9956"/>
    <cellStyle name="RowTitles1-Detail 2 2 3 4 6 2 3 2" xfId="9957"/>
    <cellStyle name="RowTitles1-Detail 2 2 3 4 6 2 3 2 2" xfId="9958"/>
    <cellStyle name="RowTitles1-Detail 2 2 3 4 6 2 4" xfId="9959"/>
    <cellStyle name="RowTitles1-Detail 2 2 3 4 6 2 4 2" xfId="9960"/>
    <cellStyle name="RowTitles1-Detail 2 2 3 4 6 2 5" xfId="9961"/>
    <cellStyle name="RowTitles1-Detail 2 2 3 4 6 3" xfId="9962"/>
    <cellStyle name="RowTitles1-Detail 2 2 3 4 6 3 2" xfId="9963"/>
    <cellStyle name="RowTitles1-Detail 2 2 3 4 6 3 2 2" xfId="9964"/>
    <cellStyle name="RowTitles1-Detail 2 2 3 4 6 3 2 2 2" xfId="9965"/>
    <cellStyle name="RowTitles1-Detail 2 2 3 4 6 3 2 3" xfId="9966"/>
    <cellStyle name="RowTitles1-Detail 2 2 3 4 6 3 3" xfId="9967"/>
    <cellStyle name="RowTitles1-Detail 2 2 3 4 6 3 3 2" xfId="9968"/>
    <cellStyle name="RowTitles1-Detail 2 2 3 4 6 3 3 2 2" xfId="9969"/>
    <cellStyle name="RowTitles1-Detail 2 2 3 4 6 3 4" xfId="9970"/>
    <cellStyle name="RowTitles1-Detail 2 2 3 4 6 3 4 2" xfId="9971"/>
    <cellStyle name="RowTitles1-Detail 2 2 3 4 6 3 5" xfId="9972"/>
    <cellStyle name="RowTitles1-Detail 2 2 3 4 6 4" xfId="9973"/>
    <cellStyle name="RowTitles1-Detail 2 2 3 4 6 4 2" xfId="9974"/>
    <cellStyle name="RowTitles1-Detail 2 2 3 4 6 4 2 2" xfId="9975"/>
    <cellStyle name="RowTitles1-Detail 2 2 3 4 6 4 3" xfId="9976"/>
    <cellStyle name="RowTitles1-Detail 2 2 3 4 6 5" xfId="9977"/>
    <cellStyle name="RowTitles1-Detail 2 2 3 4 6 5 2" xfId="9978"/>
    <cellStyle name="RowTitles1-Detail 2 2 3 4 6 5 2 2" xfId="9979"/>
    <cellStyle name="RowTitles1-Detail 2 2 3 4 6 6" xfId="9980"/>
    <cellStyle name="RowTitles1-Detail 2 2 3 4 6 6 2" xfId="9981"/>
    <cellStyle name="RowTitles1-Detail 2 2 3 4 6 7" xfId="9982"/>
    <cellStyle name="RowTitles1-Detail 2 2 3 4 7" xfId="9983"/>
    <cellStyle name="RowTitles1-Detail 2 2 3 4 7 2" xfId="9984"/>
    <cellStyle name="RowTitles1-Detail 2 2 3 4 7 2 2" xfId="9985"/>
    <cellStyle name="RowTitles1-Detail 2 2 3 4 7 2 2 2" xfId="9986"/>
    <cellStyle name="RowTitles1-Detail 2 2 3 4 7 2 3" xfId="9987"/>
    <cellStyle name="RowTitles1-Detail 2 2 3 4 7 3" xfId="9988"/>
    <cellStyle name="RowTitles1-Detail 2 2 3 4 7 3 2" xfId="9989"/>
    <cellStyle name="RowTitles1-Detail 2 2 3 4 7 3 2 2" xfId="9990"/>
    <cellStyle name="RowTitles1-Detail 2 2 3 4 7 4" xfId="9991"/>
    <cellStyle name="RowTitles1-Detail 2 2 3 4 7 4 2" xfId="9992"/>
    <cellStyle name="RowTitles1-Detail 2 2 3 4 7 5" xfId="9993"/>
    <cellStyle name="RowTitles1-Detail 2 2 3 4 8" xfId="9994"/>
    <cellStyle name="RowTitles1-Detail 2 2 3 4 8 2" xfId="9995"/>
    <cellStyle name="RowTitles1-Detail 2 2 3 4 9" xfId="9996"/>
    <cellStyle name="RowTitles1-Detail 2 2 3 4 9 2" xfId="9997"/>
    <cellStyle name="RowTitles1-Detail 2 2 3 4 9 2 2" xfId="9998"/>
    <cellStyle name="RowTitles1-Detail 2 2 3 4_STUD aligned by INSTIT" xfId="9999"/>
    <cellStyle name="RowTitles1-Detail 2 2 3 5" xfId="10000"/>
    <cellStyle name="RowTitles1-Detail 2 2 3 5 2" xfId="10001"/>
    <cellStyle name="RowTitles1-Detail 2 2 3 5 2 2" xfId="10002"/>
    <cellStyle name="RowTitles1-Detail 2 2 3 5 2 2 2" xfId="10003"/>
    <cellStyle name="RowTitles1-Detail 2 2 3 5 2 2 2 2" xfId="10004"/>
    <cellStyle name="RowTitles1-Detail 2 2 3 5 2 2 3" xfId="10005"/>
    <cellStyle name="RowTitles1-Detail 2 2 3 5 2 3" xfId="10006"/>
    <cellStyle name="RowTitles1-Detail 2 2 3 5 2 3 2" xfId="10007"/>
    <cellStyle name="RowTitles1-Detail 2 2 3 5 2 3 2 2" xfId="10008"/>
    <cellStyle name="RowTitles1-Detail 2 2 3 5 2 4" xfId="10009"/>
    <cellStyle name="RowTitles1-Detail 2 2 3 5 2 4 2" xfId="10010"/>
    <cellStyle name="RowTitles1-Detail 2 2 3 5 2 5" xfId="10011"/>
    <cellStyle name="RowTitles1-Detail 2 2 3 5 3" xfId="10012"/>
    <cellStyle name="RowTitles1-Detail 2 2 3 5 3 2" xfId="10013"/>
    <cellStyle name="RowTitles1-Detail 2 2 3 5 3 2 2" xfId="10014"/>
    <cellStyle name="RowTitles1-Detail 2 2 3 5 3 2 2 2" xfId="10015"/>
    <cellStyle name="RowTitles1-Detail 2 2 3 5 3 2 3" xfId="10016"/>
    <cellStyle name="RowTitles1-Detail 2 2 3 5 3 3" xfId="10017"/>
    <cellStyle name="RowTitles1-Detail 2 2 3 5 3 3 2" xfId="10018"/>
    <cellStyle name="RowTitles1-Detail 2 2 3 5 3 3 2 2" xfId="10019"/>
    <cellStyle name="RowTitles1-Detail 2 2 3 5 3 4" xfId="10020"/>
    <cellStyle name="RowTitles1-Detail 2 2 3 5 3 4 2" xfId="10021"/>
    <cellStyle name="RowTitles1-Detail 2 2 3 5 3 5" xfId="10022"/>
    <cellStyle name="RowTitles1-Detail 2 2 3 5 4" xfId="10023"/>
    <cellStyle name="RowTitles1-Detail 2 2 3 5 4 2" xfId="10024"/>
    <cellStyle name="RowTitles1-Detail 2 2 3 5 5" xfId="10025"/>
    <cellStyle name="RowTitles1-Detail 2 2 3 5 5 2" xfId="10026"/>
    <cellStyle name="RowTitles1-Detail 2 2 3 5 5 2 2" xfId="10027"/>
    <cellStyle name="RowTitles1-Detail 2 2 3 5 5 3" xfId="10028"/>
    <cellStyle name="RowTitles1-Detail 2 2 3 5 6" xfId="10029"/>
    <cellStyle name="RowTitles1-Detail 2 2 3 5 6 2" xfId="10030"/>
    <cellStyle name="RowTitles1-Detail 2 2 3 5 6 2 2" xfId="10031"/>
    <cellStyle name="RowTitles1-Detail 2 2 3 6" xfId="10032"/>
    <cellStyle name="RowTitles1-Detail 2 2 3 6 2" xfId="10033"/>
    <cellStyle name="RowTitles1-Detail 2 2 3 6 2 2" xfId="10034"/>
    <cellStyle name="RowTitles1-Detail 2 2 3 6 2 2 2" xfId="10035"/>
    <cellStyle name="RowTitles1-Detail 2 2 3 6 2 2 2 2" xfId="10036"/>
    <cellStyle name="RowTitles1-Detail 2 2 3 6 2 2 3" xfId="10037"/>
    <cellStyle name="RowTitles1-Detail 2 2 3 6 2 3" xfId="10038"/>
    <cellStyle name="RowTitles1-Detail 2 2 3 6 2 3 2" xfId="10039"/>
    <cellStyle name="RowTitles1-Detail 2 2 3 6 2 3 2 2" xfId="10040"/>
    <cellStyle name="RowTitles1-Detail 2 2 3 6 2 4" xfId="10041"/>
    <cellStyle name="RowTitles1-Detail 2 2 3 6 2 4 2" xfId="10042"/>
    <cellStyle name="RowTitles1-Detail 2 2 3 6 2 5" xfId="10043"/>
    <cellStyle name="RowTitles1-Detail 2 2 3 6 3" xfId="10044"/>
    <cellStyle name="RowTitles1-Detail 2 2 3 6 3 2" xfId="10045"/>
    <cellStyle name="RowTitles1-Detail 2 2 3 6 3 2 2" xfId="10046"/>
    <cellStyle name="RowTitles1-Detail 2 2 3 6 3 2 2 2" xfId="10047"/>
    <cellStyle name="RowTitles1-Detail 2 2 3 6 3 2 3" xfId="10048"/>
    <cellStyle name="RowTitles1-Detail 2 2 3 6 3 3" xfId="10049"/>
    <cellStyle name="RowTitles1-Detail 2 2 3 6 3 3 2" xfId="10050"/>
    <cellStyle name="RowTitles1-Detail 2 2 3 6 3 3 2 2" xfId="10051"/>
    <cellStyle name="RowTitles1-Detail 2 2 3 6 3 4" xfId="10052"/>
    <cellStyle name="RowTitles1-Detail 2 2 3 6 3 4 2" xfId="10053"/>
    <cellStyle name="RowTitles1-Detail 2 2 3 6 3 5" xfId="10054"/>
    <cellStyle name="RowTitles1-Detail 2 2 3 6 4" xfId="10055"/>
    <cellStyle name="RowTitles1-Detail 2 2 3 6 4 2" xfId="10056"/>
    <cellStyle name="RowTitles1-Detail 2 2 3 6 5" xfId="10057"/>
    <cellStyle name="RowTitles1-Detail 2 2 3 6 5 2" xfId="10058"/>
    <cellStyle name="RowTitles1-Detail 2 2 3 6 5 2 2" xfId="10059"/>
    <cellStyle name="RowTitles1-Detail 2 2 3 6 6" xfId="10060"/>
    <cellStyle name="RowTitles1-Detail 2 2 3 6 6 2" xfId="10061"/>
    <cellStyle name="RowTitles1-Detail 2 2 3 6 7" xfId="10062"/>
    <cellStyle name="RowTitles1-Detail 2 2 3 7" xfId="10063"/>
    <cellStyle name="RowTitles1-Detail 2 2 3 7 2" xfId="10064"/>
    <cellStyle name="RowTitles1-Detail 2 2 3 7 2 2" xfId="10065"/>
    <cellStyle name="RowTitles1-Detail 2 2 3 7 2 2 2" xfId="10066"/>
    <cellStyle name="RowTitles1-Detail 2 2 3 7 2 2 2 2" xfId="10067"/>
    <cellStyle name="RowTitles1-Detail 2 2 3 7 2 2 3" xfId="10068"/>
    <cellStyle name="RowTitles1-Detail 2 2 3 7 2 3" xfId="10069"/>
    <cellStyle name="RowTitles1-Detail 2 2 3 7 2 3 2" xfId="10070"/>
    <cellStyle name="RowTitles1-Detail 2 2 3 7 2 3 2 2" xfId="10071"/>
    <cellStyle name="RowTitles1-Detail 2 2 3 7 2 4" xfId="10072"/>
    <cellStyle name="RowTitles1-Detail 2 2 3 7 2 4 2" xfId="10073"/>
    <cellStyle name="RowTitles1-Detail 2 2 3 7 2 5" xfId="10074"/>
    <cellStyle name="RowTitles1-Detail 2 2 3 7 3" xfId="10075"/>
    <cellStyle name="RowTitles1-Detail 2 2 3 7 3 2" xfId="10076"/>
    <cellStyle name="RowTitles1-Detail 2 2 3 7 3 2 2" xfId="10077"/>
    <cellStyle name="RowTitles1-Detail 2 2 3 7 3 2 2 2" xfId="10078"/>
    <cellStyle name="RowTitles1-Detail 2 2 3 7 3 2 3" xfId="10079"/>
    <cellStyle name="RowTitles1-Detail 2 2 3 7 3 3" xfId="10080"/>
    <cellStyle name="RowTitles1-Detail 2 2 3 7 3 3 2" xfId="10081"/>
    <cellStyle name="RowTitles1-Detail 2 2 3 7 3 3 2 2" xfId="10082"/>
    <cellStyle name="RowTitles1-Detail 2 2 3 7 3 4" xfId="10083"/>
    <cellStyle name="RowTitles1-Detail 2 2 3 7 3 4 2" xfId="10084"/>
    <cellStyle name="RowTitles1-Detail 2 2 3 7 3 5" xfId="10085"/>
    <cellStyle name="RowTitles1-Detail 2 2 3 7 4" xfId="10086"/>
    <cellStyle name="RowTitles1-Detail 2 2 3 7 4 2" xfId="10087"/>
    <cellStyle name="RowTitles1-Detail 2 2 3 7 5" xfId="10088"/>
    <cellStyle name="RowTitles1-Detail 2 2 3 7 5 2" xfId="10089"/>
    <cellStyle name="RowTitles1-Detail 2 2 3 7 5 2 2" xfId="10090"/>
    <cellStyle name="RowTitles1-Detail 2 2 3 7 5 3" xfId="10091"/>
    <cellStyle name="RowTitles1-Detail 2 2 3 7 6" xfId="10092"/>
    <cellStyle name="RowTitles1-Detail 2 2 3 7 6 2" xfId="10093"/>
    <cellStyle name="RowTitles1-Detail 2 2 3 7 6 2 2" xfId="10094"/>
    <cellStyle name="RowTitles1-Detail 2 2 3 7 7" xfId="10095"/>
    <cellStyle name="RowTitles1-Detail 2 2 3 7 7 2" xfId="10096"/>
    <cellStyle name="RowTitles1-Detail 2 2 3 7 8" xfId="10097"/>
    <cellStyle name="RowTitles1-Detail 2 2 3 8" xfId="10098"/>
    <cellStyle name="RowTitles1-Detail 2 2 3 8 2" xfId="10099"/>
    <cellStyle name="RowTitles1-Detail 2 2 3 8 2 2" xfId="10100"/>
    <cellStyle name="RowTitles1-Detail 2 2 3 8 2 2 2" xfId="10101"/>
    <cellStyle name="RowTitles1-Detail 2 2 3 8 2 2 2 2" xfId="10102"/>
    <cellStyle name="RowTitles1-Detail 2 2 3 8 2 2 3" xfId="10103"/>
    <cellStyle name="RowTitles1-Detail 2 2 3 8 2 3" xfId="10104"/>
    <cellStyle name="RowTitles1-Detail 2 2 3 8 2 3 2" xfId="10105"/>
    <cellStyle name="RowTitles1-Detail 2 2 3 8 2 3 2 2" xfId="10106"/>
    <cellStyle name="RowTitles1-Detail 2 2 3 8 2 4" xfId="10107"/>
    <cellStyle name="RowTitles1-Detail 2 2 3 8 2 4 2" xfId="10108"/>
    <cellStyle name="RowTitles1-Detail 2 2 3 8 2 5" xfId="10109"/>
    <cellStyle name="RowTitles1-Detail 2 2 3 8 3" xfId="10110"/>
    <cellStyle name="RowTitles1-Detail 2 2 3 8 3 2" xfId="10111"/>
    <cellStyle name="RowTitles1-Detail 2 2 3 8 3 2 2" xfId="10112"/>
    <cellStyle name="RowTitles1-Detail 2 2 3 8 3 2 2 2" xfId="10113"/>
    <cellStyle name="RowTitles1-Detail 2 2 3 8 3 2 3" xfId="10114"/>
    <cellStyle name="RowTitles1-Detail 2 2 3 8 3 3" xfId="10115"/>
    <cellStyle name="RowTitles1-Detail 2 2 3 8 3 3 2" xfId="10116"/>
    <cellStyle name="RowTitles1-Detail 2 2 3 8 3 3 2 2" xfId="10117"/>
    <cellStyle name="RowTitles1-Detail 2 2 3 8 3 4" xfId="10118"/>
    <cellStyle name="RowTitles1-Detail 2 2 3 8 3 4 2" xfId="10119"/>
    <cellStyle name="RowTitles1-Detail 2 2 3 8 3 5" xfId="10120"/>
    <cellStyle name="RowTitles1-Detail 2 2 3 8 4" xfId="10121"/>
    <cellStyle name="RowTitles1-Detail 2 2 3 8 4 2" xfId="10122"/>
    <cellStyle name="RowTitles1-Detail 2 2 3 8 4 2 2" xfId="10123"/>
    <cellStyle name="RowTitles1-Detail 2 2 3 8 4 3" xfId="10124"/>
    <cellStyle name="RowTitles1-Detail 2 2 3 8 5" xfId="10125"/>
    <cellStyle name="RowTitles1-Detail 2 2 3 8 5 2" xfId="10126"/>
    <cellStyle name="RowTitles1-Detail 2 2 3 8 5 2 2" xfId="10127"/>
    <cellStyle name="RowTitles1-Detail 2 2 3 8 6" xfId="10128"/>
    <cellStyle name="RowTitles1-Detail 2 2 3 8 6 2" xfId="10129"/>
    <cellStyle name="RowTitles1-Detail 2 2 3 8 7" xfId="10130"/>
    <cellStyle name="RowTitles1-Detail 2 2 3 9" xfId="10131"/>
    <cellStyle name="RowTitles1-Detail 2 2 3 9 2" xfId="10132"/>
    <cellStyle name="RowTitles1-Detail 2 2 3 9 2 2" xfId="10133"/>
    <cellStyle name="RowTitles1-Detail 2 2 3 9 2 2 2" xfId="10134"/>
    <cellStyle name="RowTitles1-Detail 2 2 3 9 2 2 2 2" xfId="10135"/>
    <cellStyle name="RowTitles1-Detail 2 2 3 9 2 2 3" xfId="10136"/>
    <cellStyle name="RowTitles1-Detail 2 2 3 9 2 3" xfId="10137"/>
    <cellStyle name="RowTitles1-Detail 2 2 3 9 2 3 2" xfId="10138"/>
    <cellStyle name="RowTitles1-Detail 2 2 3 9 2 3 2 2" xfId="10139"/>
    <cellStyle name="RowTitles1-Detail 2 2 3 9 2 4" xfId="10140"/>
    <cellStyle name="RowTitles1-Detail 2 2 3 9 2 4 2" xfId="10141"/>
    <cellStyle name="RowTitles1-Detail 2 2 3 9 2 5" xfId="10142"/>
    <cellStyle name="RowTitles1-Detail 2 2 3 9 3" xfId="10143"/>
    <cellStyle name="RowTitles1-Detail 2 2 3 9 3 2" xfId="10144"/>
    <cellStyle name="RowTitles1-Detail 2 2 3 9 3 2 2" xfId="10145"/>
    <cellStyle name="RowTitles1-Detail 2 2 3 9 3 2 2 2" xfId="10146"/>
    <cellStyle name="RowTitles1-Detail 2 2 3 9 3 2 3" xfId="10147"/>
    <cellStyle name="RowTitles1-Detail 2 2 3 9 3 3" xfId="10148"/>
    <cellStyle name="RowTitles1-Detail 2 2 3 9 3 3 2" xfId="10149"/>
    <cellStyle name="RowTitles1-Detail 2 2 3 9 3 3 2 2" xfId="10150"/>
    <cellStyle name="RowTitles1-Detail 2 2 3 9 3 4" xfId="10151"/>
    <cellStyle name="RowTitles1-Detail 2 2 3 9 3 4 2" xfId="10152"/>
    <cellStyle name="RowTitles1-Detail 2 2 3 9 3 5" xfId="10153"/>
    <cellStyle name="RowTitles1-Detail 2 2 3 9 4" xfId="10154"/>
    <cellStyle name="RowTitles1-Detail 2 2 3 9 4 2" xfId="10155"/>
    <cellStyle name="RowTitles1-Detail 2 2 3 9 4 2 2" xfId="10156"/>
    <cellStyle name="RowTitles1-Detail 2 2 3 9 4 3" xfId="10157"/>
    <cellStyle name="RowTitles1-Detail 2 2 3 9 5" xfId="10158"/>
    <cellStyle name="RowTitles1-Detail 2 2 3 9 5 2" xfId="10159"/>
    <cellStyle name="RowTitles1-Detail 2 2 3 9 5 2 2" xfId="10160"/>
    <cellStyle name="RowTitles1-Detail 2 2 3 9 6" xfId="10161"/>
    <cellStyle name="RowTitles1-Detail 2 2 3 9 6 2" xfId="10162"/>
    <cellStyle name="RowTitles1-Detail 2 2 3 9 7" xfId="10163"/>
    <cellStyle name="RowTitles1-Detail 2 2 3_STUD aligned by INSTIT" xfId="10164"/>
    <cellStyle name="RowTitles1-Detail 2 2 4" xfId="10165"/>
    <cellStyle name="RowTitles1-Detail 2 2 4 2" xfId="10166"/>
    <cellStyle name="RowTitles1-Detail 2 2 4 2 2" xfId="10167"/>
    <cellStyle name="RowTitles1-Detail 2 2 4 2 2 2" xfId="10168"/>
    <cellStyle name="RowTitles1-Detail 2 2 4 2 2 2 2" xfId="10169"/>
    <cellStyle name="RowTitles1-Detail 2 2 4 2 2 2 2 2" xfId="10170"/>
    <cellStyle name="RowTitles1-Detail 2 2 4 2 2 2 3" xfId="10171"/>
    <cellStyle name="RowTitles1-Detail 2 2 4 2 2 3" xfId="10172"/>
    <cellStyle name="RowTitles1-Detail 2 2 4 2 2 3 2" xfId="10173"/>
    <cellStyle name="RowTitles1-Detail 2 2 4 2 2 3 2 2" xfId="10174"/>
    <cellStyle name="RowTitles1-Detail 2 2 4 2 2 4" xfId="10175"/>
    <cellStyle name="RowTitles1-Detail 2 2 4 2 2 4 2" xfId="10176"/>
    <cellStyle name="RowTitles1-Detail 2 2 4 2 2 5" xfId="10177"/>
    <cellStyle name="RowTitles1-Detail 2 2 4 2 3" xfId="10178"/>
    <cellStyle name="RowTitles1-Detail 2 2 4 2 3 2" xfId="10179"/>
    <cellStyle name="RowTitles1-Detail 2 2 4 2 3 2 2" xfId="10180"/>
    <cellStyle name="RowTitles1-Detail 2 2 4 2 3 2 2 2" xfId="10181"/>
    <cellStyle name="RowTitles1-Detail 2 2 4 2 3 2 3" xfId="10182"/>
    <cellStyle name="RowTitles1-Detail 2 2 4 2 3 3" xfId="10183"/>
    <cellStyle name="RowTitles1-Detail 2 2 4 2 3 3 2" xfId="10184"/>
    <cellStyle name="RowTitles1-Detail 2 2 4 2 3 3 2 2" xfId="10185"/>
    <cellStyle name="RowTitles1-Detail 2 2 4 2 3 4" xfId="10186"/>
    <cellStyle name="RowTitles1-Detail 2 2 4 2 3 4 2" xfId="10187"/>
    <cellStyle name="RowTitles1-Detail 2 2 4 2 3 5" xfId="10188"/>
    <cellStyle name="RowTitles1-Detail 2 2 4 2 4" xfId="10189"/>
    <cellStyle name="RowTitles1-Detail 2 2 4 2 4 2" xfId="10190"/>
    <cellStyle name="RowTitles1-Detail 2 2 4 2 5" xfId="10191"/>
    <cellStyle name="RowTitles1-Detail 2 2 4 2 5 2" xfId="10192"/>
    <cellStyle name="RowTitles1-Detail 2 2 4 2 5 2 2" xfId="10193"/>
    <cellStyle name="RowTitles1-Detail 2 2 4 3" xfId="10194"/>
    <cellStyle name="RowTitles1-Detail 2 2 4 3 2" xfId="10195"/>
    <cellStyle name="RowTitles1-Detail 2 2 4 3 2 2" xfId="10196"/>
    <cellStyle name="RowTitles1-Detail 2 2 4 3 2 2 2" xfId="10197"/>
    <cellStyle name="RowTitles1-Detail 2 2 4 3 2 2 2 2" xfId="10198"/>
    <cellStyle name="RowTitles1-Detail 2 2 4 3 2 2 3" xfId="10199"/>
    <cellStyle name="RowTitles1-Detail 2 2 4 3 2 3" xfId="10200"/>
    <cellStyle name="RowTitles1-Detail 2 2 4 3 2 3 2" xfId="10201"/>
    <cellStyle name="RowTitles1-Detail 2 2 4 3 2 3 2 2" xfId="10202"/>
    <cellStyle name="RowTitles1-Detail 2 2 4 3 2 4" xfId="10203"/>
    <cellStyle name="RowTitles1-Detail 2 2 4 3 2 4 2" xfId="10204"/>
    <cellStyle name="RowTitles1-Detail 2 2 4 3 2 5" xfId="10205"/>
    <cellStyle name="RowTitles1-Detail 2 2 4 3 3" xfId="10206"/>
    <cellStyle name="RowTitles1-Detail 2 2 4 3 3 2" xfId="10207"/>
    <cellStyle name="RowTitles1-Detail 2 2 4 3 3 2 2" xfId="10208"/>
    <cellStyle name="RowTitles1-Detail 2 2 4 3 3 2 2 2" xfId="10209"/>
    <cellStyle name="RowTitles1-Detail 2 2 4 3 3 2 3" xfId="10210"/>
    <cellStyle name="RowTitles1-Detail 2 2 4 3 3 3" xfId="10211"/>
    <cellStyle name="RowTitles1-Detail 2 2 4 3 3 3 2" xfId="10212"/>
    <cellStyle name="RowTitles1-Detail 2 2 4 3 3 3 2 2" xfId="10213"/>
    <cellStyle name="RowTitles1-Detail 2 2 4 3 3 4" xfId="10214"/>
    <cellStyle name="RowTitles1-Detail 2 2 4 3 3 4 2" xfId="10215"/>
    <cellStyle name="RowTitles1-Detail 2 2 4 3 3 5" xfId="10216"/>
    <cellStyle name="RowTitles1-Detail 2 2 4 3 4" xfId="10217"/>
    <cellStyle name="RowTitles1-Detail 2 2 4 3 4 2" xfId="10218"/>
    <cellStyle name="RowTitles1-Detail 2 2 4 3 5" xfId="10219"/>
    <cellStyle name="RowTitles1-Detail 2 2 4 3 5 2" xfId="10220"/>
    <cellStyle name="RowTitles1-Detail 2 2 4 3 5 2 2" xfId="10221"/>
    <cellStyle name="RowTitles1-Detail 2 2 4 3 5 3" xfId="10222"/>
    <cellStyle name="RowTitles1-Detail 2 2 4 3 6" xfId="10223"/>
    <cellStyle name="RowTitles1-Detail 2 2 4 3 6 2" xfId="10224"/>
    <cellStyle name="RowTitles1-Detail 2 2 4 3 6 2 2" xfId="10225"/>
    <cellStyle name="RowTitles1-Detail 2 2 4 3 7" xfId="10226"/>
    <cellStyle name="RowTitles1-Detail 2 2 4 3 7 2" xfId="10227"/>
    <cellStyle name="RowTitles1-Detail 2 2 4 3 8" xfId="10228"/>
    <cellStyle name="RowTitles1-Detail 2 2 4 4" xfId="10229"/>
    <cellStyle name="RowTitles1-Detail 2 2 4 4 2" xfId="10230"/>
    <cellStyle name="RowTitles1-Detail 2 2 4 4 2 2" xfId="10231"/>
    <cellStyle name="RowTitles1-Detail 2 2 4 4 2 2 2" xfId="10232"/>
    <cellStyle name="RowTitles1-Detail 2 2 4 4 2 2 2 2" xfId="10233"/>
    <cellStyle name="RowTitles1-Detail 2 2 4 4 2 2 3" xfId="10234"/>
    <cellStyle name="RowTitles1-Detail 2 2 4 4 2 3" xfId="10235"/>
    <cellStyle name="RowTitles1-Detail 2 2 4 4 2 3 2" xfId="10236"/>
    <cellStyle name="RowTitles1-Detail 2 2 4 4 2 3 2 2" xfId="10237"/>
    <cellStyle name="RowTitles1-Detail 2 2 4 4 2 4" xfId="10238"/>
    <cellStyle name="RowTitles1-Detail 2 2 4 4 2 4 2" xfId="10239"/>
    <cellStyle name="RowTitles1-Detail 2 2 4 4 2 5" xfId="10240"/>
    <cellStyle name="RowTitles1-Detail 2 2 4 4 3" xfId="10241"/>
    <cellStyle name="RowTitles1-Detail 2 2 4 4 3 2" xfId="10242"/>
    <cellStyle name="RowTitles1-Detail 2 2 4 4 3 2 2" xfId="10243"/>
    <cellStyle name="RowTitles1-Detail 2 2 4 4 3 2 2 2" xfId="10244"/>
    <cellStyle name="RowTitles1-Detail 2 2 4 4 3 2 3" xfId="10245"/>
    <cellStyle name="RowTitles1-Detail 2 2 4 4 3 3" xfId="10246"/>
    <cellStyle name="RowTitles1-Detail 2 2 4 4 3 3 2" xfId="10247"/>
    <cellStyle name="RowTitles1-Detail 2 2 4 4 3 3 2 2" xfId="10248"/>
    <cellStyle name="RowTitles1-Detail 2 2 4 4 3 4" xfId="10249"/>
    <cellStyle name="RowTitles1-Detail 2 2 4 4 3 4 2" xfId="10250"/>
    <cellStyle name="RowTitles1-Detail 2 2 4 4 3 5" xfId="10251"/>
    <cellStyle name="RowTitles1-Detail 2 2 4 4 4" xfId="10252"/>
    <cellStyle name="RowTitles1-Detail 2 2 4 4 4 2" xfId="10253"/>
    <cellStyle name="RowTitles1-Detail 2 2 4 4 4 2 2" xfId="10254"/>
    <cellStyle name="RowTitles1-Detail 2 2 4 4 4 3" xfId="10255"/>
    <cellStyle name="RowTitles1-Detail 2 2 4 4 5" xfId="10256"/>
    <cellStyle name="RowTitles1-Detail 2 2 4 4 5 2" xfId="10257"/>
    <cellStyle name="RowTitles1-Detail 2 2 4 4 5 2 2" xfId="10258"/>
    <cellStyle name="RowTitles1-Detail 2 2 4 4 6" xfId="10259"/>
    <cellStyle name="RowTitles1-Detail 2 2 4 4 6 2" xfId="10260"/>
    <cellStyle name="RowTitles1-Detail 2 2 4 4 7" xfId="10261"/>
    <cellStyle name="RowTitles1-Detail 2 2 4 5" xfId="10262"/>
    <cellStyle name="RowTitles1-Detail 2 2 4 5 2" xfId="10263"/>
    <cellStyle name="RowTitles1-Detail 2 2 4 5 2 2" xfId="10264"/>
    <cellStyle name="RowTitles1-Detail 2 2 4 5 2 2 2" xfId="10265"/>
    <cellStyle name="RowTitles1-Detail 2 2 4 5 2 2 2 2" xfId="10266"/>
    <cellStyle name="RowTitles1-Detail 2 2 4 5 2 2 3" xfId="10267"/>
    <cellStyle name="RowTitles1-Detail 2 2 4 5 2 3" xfId="10268"/>
    <cellStyle name="RowTitles1-Detail 2 2 4 5 2 3 2" xfId="10269"/>
    <cellStyle name="RowTitles1-Detail 2 2 4 5 2 3 2 2" xfId="10270"/>
    <cellStyle name="RowTitles1-Detail 2 2 4 5 2 4" xfId="10271"/>
    <cellStyle name="RowTitles1-Detail 2 2 4 5 2 4 2" xfId="10272"/>
    <cellStyle name="RowTitles1-Detail 2 2 4 5 2 5" xfId="10273"/>
    <cellStyle name="RowTitles1-Detail 2 2 4 5 3" xfId="10274"/>
    <cellStyle name="RowTitles1-Detail 2 2 4 5 3 2" xfId="10275"/>
    <cellStyle name="RowTitles1-Detail 2 2 4 5 3 2 2" xfId="10276"/>
    <cellStyle name="RowTitles1-Detail 2 2 4 5 3 2 2 2" xfId="10277"/>
    <cellStyle name="RowTitles1-Detail 2 2 4 5 3 2 3" xfId="10278"/>
    <cellStyle name="RowTitles1-Detail 2 2 4 5 3 3" xfId="10279"/>
    <cellStyle name="RowTitles1-Detail 2 2 4 5 3 3 2" xfId="10280"/>
    <cellStyle name="RowTitles1-Detail 2 2 4 5 3 3 2 2" xfId="10281"/>
    <cellStyle name="RowTitles1-Detail 2 2 4 5 3 4" xfId="10282"/>
    <cellStyle name="RowTitles1-Detail 2 2 4 5 3 4 2" xfId="10283"/>
    <cellStyle name="RowTitles1-Detail 2 2 4 5 3 5" xfId="10284"/>
    <cellStyle name="RowTitles1-Detail 2 2 4 5 4" xfId="10285"/>
    <cellStyle name="RowTitles1-Detail 2 2 4 5 4 2" xfId="10286"/>
    <cellStyle name="RowTitles1-Detail 2 2 4 5 4 2 2" xfId="10287"/>
    <cellStyle name="RowTitles1-Detail 2 2 4 5 4 3" xfId="10288"/>
    <cellStyle name="RowTitles1-Detail 2 2 4 5 5" xfId="10289"/>
    <cellStyle name="RowTitles1-Detail 2 2 4 5 5 2" xfId="10290"/>
    <cellStyle name="RowTitles1-Detail 2 2 4 5 5 2 2" xfId="10291"/>
    <cellStyle name="RowTitles1-Detail 2 2 4 5 6" xfId="10292"/>
    <cellStyle name="RowTitles1-Detail 2 2 4 5 6 2" xfId="10293"/>
    <cellStyle name="RowTitles1-Detail 2 2 4 5 7" xfId="10294"/>
    <cellStyle name="RowTitles1-Detail 2 2 4 6" xfId="10295"/>
    <cellStyle name="RowTitles1-Detail 2 2 4 6 2" xfId="10296"/>
    <cellStyle name="RowTitles1-Detail 2 2 4 6 2 2" xfId="10297"/>
    <cellStyle name="RowTitles1-Detail 2 2 4 6 2 2 2" xfId="10298"/>
    <cellStyle name="RowTitles1-Detail 2 2 4 6 2 2 2 2" xfId="10299"/>
    <cellStyle name="RowTitles1-Detail 2 2 4 6 2 2 3" xfId="10300"/>
    <cellStyle name="RowTitles1-Detail 2 2 4 6 2 3" xfId="10301"/>
    <cellStyle name="RowTitles1-Detail 2 2 4 6 2 3 2" xfId="10302"/>
    <cellStyle name="RowTitles1-Detail 2 2 4 6 2 3 2 2" xfId="10303"/>
    <cellStyle name="RowTitles1-Detail 2 2 4 6 2 4" xfId="10304"/>
    <cellStyle name="RowTitles1-Detail 2 2 4 6 2 4 2" xfId="10305"/>
    <cellStyle name="RowTitles1-Detail 2 2 4 6 2 5" xfId="10306"/>
    <cellStyle name="RowTitles1-Detail 2 2 4 6 3" xfId="10307"/>
    <cellStyle name="RowTitles1-Detail 2 2 4 6 3 2" xfId="10308"/>
    <cellStyle name="RowTitles1-Detail 2 2 4 6 3 2 2" xfId="10309"/>
    <cellStyle name="RowTitles1-Detail 2 2 4 6 3 2 2 2" xfId="10310"/>
    <cellStyle name="RowTitles1-Detail 2 2 4 6 3 2 3" xfId="10311"/>
    <cellStyle name="RowTitles1-Detail 2 2 4 6 3 3" xfId="10312"/>
    <cellStyle name="RowTitles1-Detail 2 2 4 6 3 3 2" xfId="10313"/>
    <cellStyle name="RowTitles1-Detail 2 2 4 6 3 3 2 2" xfId="10314"/>
    <cellStyle name="RowTitles1-Detail 2 2 4 6 3 4" xfId="10315"/>
    <cellStyle name="RowTitles1-Detail 2 2 4 6 3 4 2" xfId="10316"/>
    <cellStyle name="RowTitles1-Detail 2 2 4 6 3 5" xfId="10317"/>
    <cellStyle name="RowTitles1-Detail 2 2 4 6 4" xfId="10318"/>
    <cellStyle name="RowTitles1-Detail 2 2 4 6 4 2" xfId="10319"/>
    <cellStyle name="RowTitles1-Detail 2 2 4 6 4 2 2" xfId="10320"/>
    <cellStyle name="RowTitles1-Detail 2 2 4 6 4 3" xfId="10321"/>
    <cellStyle name="RowTitles1-Detail 2 2 4 6 5" xfId="10322"/>
    <cellStyle name="RowTitles1-Detail 2 2 4 6 5 2" xfId="10323"/>
    <cellStyle name="RowTitles1-Detail 2 2 4 6 5 2 2" xfId="10324"/>
    <cellStyle name="RowTitles1-Detail 2 2 4 6 6" xfId="10325"/>
    <cellStyle name="RowTitles1-Detail 2 2 4 6 6 2" xfId="10326"/>
    <cellStyle name="RowTitles1-Detail 2 2 4 6 7" xfId="10327"/>
    <cellStyle name="RowTitles1-Detail 2 2 4 7" xfId="10328"/>
    <cellStyle name="RowTitles1-Detail 2 2 4 7 2" xfId="10329"/>
    <cellStyle name="RowTitles1-Detail 2 2 4 7 2 2" xfId="10330"/>
    <cellStyle name="RowTitles1-Detail 2 2 4 7 2 2 2" xfId="10331"/>
    <cellStyle name="RowTitles1-Detail 2 2 4 7 2 3" xfId="10332"/>
    <cellStyle name="RowTitles1-Detail 2 2 4 7 3" xfId="10333"/>
    <cellStyle name="RowTitles1-Detail 2 2 4 7 3 2" xfId="10334"/>
    <cellStyle name="RowTitles1-Detail 2 2 4 7 3 2 2" xfId="10335"/>
    <cellStyle name="RowTitles1-Detail 2 2 4 7 4" xfId="10336"/>
    <cellStyle name="RowTitles1-Detail 2 2 4 7 4 2" xfId="10337"/>
    <cellStyle name="RowTitles1-Detail 2 2 4 7 5" xfId="10338"/>
    <cellStyle name="RowTitles1-Detail 2 2 4 8" xfId="10339"/>
    <cellStyle name="RowTitles1-Detail 2 2 4 8 2" xfId="10340"/>
    <cellStyle name="RowTitles1-Detail 2 2 4 9" xfId="10341"/>
    <cellStyle name="RowTitles1-Detail 2 2 4 9 2" xfId="10342"/>
    <cellStyle name="RowTitles1-Detail 2 2 4 9 2 2" xfId="10343"/>
    <cellStyle name="RowTitles1-Detail 2 2 4_STUD aligned by INSTIT" xfId="10344"/>
    <cellStyle name="RowTitles1-Detail 2 2 5" xfId="10345"/>
    <cellStyle name="RowTitles1-Detail 2 2 5 2" xfId="10346"/>
    <cellStyle name="RowTitles1-Detail 2 2 5 2 2" xfId="10347"/>
    <cellStyle name="RowTitles1-Detail 2 2 5 2 2 2" xfId="10348"/>
    <cellStyle name="RowTitles1-Detail 2 2 5 2 2 2 2" xfId="10349"/>
    <cellStyle name="RowTitles1-Detail 2 2 5 2 2 2 2 2" xfId="10350"/>
    <cellStyle name="RowTitles1-Detail 2 2 5 2 2 2 3" xfId="10351"/>
    <cellStyle name="RowTitles1-Detail 2 2 5 2 2 3" xfId="10352"/>
    <cellStyle name="RowTitles1-Detail 2 2 5 2 2 3 2" xfId="10353"/>
    <cellStyle name="RowTitles1-Detail 2 2 5 2 2 3 2 2" xfId="10354"/>
    <cellStyle name="RowTitles1-Detail 2 2 5 2 2 4" xfId="10355"/>
    <cellStyle name="RowTitles1-Detail 2 2 5 2 2 4 2" xfId="10356"/>
    <cellStyle name="RowTitles1-Detail 2 2 5 2 2 5" xfId="10357"/>
    <cellStyle name="RowTitles1-Detail 2 2 5 2 3" xfId="10358"/>
    <cellStyle name="RowTitles1-Detail 2 2 5 2 3 2" xfId="10359"/>
    <cellStyle name="RowTitles1-Detail 2 2 5 2 3 2 2" xfId="10360"/>
    <cellStyle name="RowTitles1-Detail 2 2 5 2 3 2 2 2" xfId="10361"/>
    <cellStyle name="RowTitles1-Detail 2 2 5 2 3 2 3" xfId="10362"/>
    <cellStyle name="RowTitles1-Detail 2 2 5 2 3 3" xfId="10363"/>
    <cellStyle name="RowTitles1-Detail 2 2 5 2 3 3 2" xfId="10364"/>
    <cellStyle name="RowTitles1-Detail 2 2 5 2 3 3 2 2" xfId="10365"/>
    <cellStyle name="RowTitles1-Detail 2 2 5 2 3 4" xfId="10366"/>
    <cellStyle name="RowTitles1-Detail 2 2 5 2 3 4 2" xfId="10367"/>
    <cellStyle name="RowTitles1-Detail 2 2 5 2 3 5" xfId="10368"/>
    <cellStyle name="RowTitles1-Detail 2 2 5 2 4" xfId="10369"/>
    <cellStyle name="RowTitles1-Detail 2 2 5 2 4 2" xfId="10370"/>
    <cellStyle name="RowTitles1-Detail 2 2 5 2 5" xfId="10371"/>
    <cellStyle name="RowTitles1-Detail 2 2 5 2 5 2" xfId="10372"/>
    <cellStyle name="RowTitles1-Detail 2 2 5 2 5 2 2" xfId="10373"/>
    <cellStyle name="RowTitles1-Detail 2 2 5 2 5 3" xfId="10374"/>
    <cellStyle name="RowTitles1-Detail 2 2 5 2 6" xfId="10375"/>
    <cellStyle name="RowTitles1-Detail 2 2 5 2 6 2" xfId="10376"/>
    <cellStyle name="RowTitles1-Detail 2 2 5 2 6 2 2" xfId="10377"/>
    <cellStyle name="RowTitles1-Detail 2 2 5 2 7" xfId="10378"/>
    <cellStyle name="RowTitles1-Detail 2 2 5 2 7 2" xfId="10379"/>
    <cellStyle name="RowTitles1-Detail 2 2 5 2 8" xfId="10380"/>
    <cellStyle name="RowTitles1-Detail 2 2 5 3" xfId="10381"/>
    <cellStyle name="RowTitles1-Detail 2 2 5 3 2" xfId="10382"/>
    <cellStyle name="RowTitles1-Detail 2 2 5 3 2 2" xfId="10383"/>
    <cellStyle name="RowTitles1-Detail 2 2 5 3 2 2 2" xfId="10384"/>
    <cellStyle name="RowTitles1-Detail 2 2 5 3 2 2 2 2" xfId="10385"/>
    <cellStyle name="RowTitles1-Detail 2 2 5 3 2 2 3" xfId="10386"/>
    <cellStyle name="RowTitles1-Detail 2 2 5 3 2 3" xfId="10387"/>
    <cellStyle name="RowTitles1-Detail 2 2 5 3 2 3 2" xfId="10388"/>
    <cellStyle name="RowTitles1-Detail 2 2 5 3 2 3 2 2" xfId="10389"/>
    <cellStyle name="RowTitles1-Detail 2 2 5 3 2 4" xfId="10390"/>
    <cellStyle name="RowTitles1-Detail 2 2 5 3 2 4 2" xfId="10391"/>
    <cellStyle name="RowTitles1-Detail 2 2 5 3 2 5" xfId="10392"/>
    <cellStyle name="RowTitles1-Detail 2 2 5 3 3" xfId="10393"/>
    <cellStyle name="RowTitles1-Detail 2 2 5 3 3 2" xfId="10394"/>
    <cellStyle name="RowTitles1-Detail 2 2 5 3 3 2 2" xfId="10395"/>
    <cellStyle name="RowTitles1-Detail 2 2 5 3 3 2 2 2" xfId="10396"/>
    <cellStyle name="RowTitles1-Detail 2 2 5 3 3 2 3" xfId="10397"/>
    <cellStyle name="RowTitles1-Detail 2 2 5 3 3 3" xfId="10398"/>
    <cellStyle name="RowTitles1-Detail 2 2 5 3 3 3 2" xfId="10399"/>
    <cellStyle name="RowTitles1-Detail 2 2 5 3 3 3 2 2" xfId="10400"/>
    <cellStyle name="RowTitles1-Detail 2 2 5 3 3 4" xfId="10401"/>
    <cellStyle name="RowTitles1-Detail 2 2 5 3 3 4 2" xfId="10402"/>
    <cellStyle name="RowTitles1-Detail 2 2 5 3 3 5" xfId="10403"/>
    <cellStyle name="RowTitles1-Detail 2 2 5 3 4" xfId="10404"/>
    <cellStyle name="RowTitles1-Detail 2 2 5 3 4 2" xfId="10405"/>
    <cellStyle name="RowTitles1-Detail 2 2 5 3 5" xfId="10406"/>
    <cellStyle name="RowTitles1-Detail 2 2 5 3 5 2" xfId="10407"/>
    <cellStyle name="RowTitles1-Detail 2 2 5 3 5 2 2" xfId="10408"/>
    <cellStyle name="RowTitles1-Detail 2 2 5 4" xfId="10409"/>
    <cellStyle name="RowTitles1-Detail 2 2 5 4 2" xfId="10410"/>
    <cellStyle name="RowTitles1-Detail 2 2 5 4 2 2" xfId="10411"/>
    <cellStyle name="RowTitles1-Detail 2 2 5 4 2 2 2" xfId="10412"/>
    <cellStyle name="RowTitles1-Detail 2 2 5 4 2 2 2 2" xfId="10413"/>
    <cellStyle name="RowTitles1-Detail 2 2 5 4 2 2 3" xfId="10414"/>
    <cellStyle name="RowTitles1-Detail 2 2 5 4 2 3" xfId="10415"/>
    <cellStyle name="RowTitles1-Detail 2 2 5 4 2 3 2" xfId="10416"/>
    <cellStyle name="RowTitles1-Detail 2 2 5 4 2 3 2 2" xfId="10417"/>
    <cellStyle name="RowTitles1-Detail 2 2 5 4 2 4" xfId="10418"/>
    <cellStyle name="RowTitles1-Detail 2 2 5 4 2 4 2" xfId="10419"/>
    <cellStyle name="RowTitles1-Detail 2 2 5 4 2 5" xfId="10420"/>
    <cellStyle name="RowTitles1-Detail 2 2 5 4 3" xfId="10421"/>
    <cellStyle name="RowTitles1-Detail 2 2 5 4 3 2" xfId="10422"/>
    <cellStyle name="RowTitles1-Detail 2 2 5 4 3 2 2" xfId="10423"/>
    <cellStyle name="RowTitles1-Detail 2 2 5 4 3 2 2 2" xfId="10424"/>
    <cellStyle name="RowTitles1-Detail 2 2 5 4 3 2 3" xfId="10425"/>
    <cellStyle name="RowTitles1-Detail 2 2 5 4 3 3" xfId="10426"/>
    <cellStyle name="RowTitles1-Detail 2 2 5 4 3 3 2" xfId="10427"/>
    <cellStyle name="RowTitles1-Detail 2 2 5 4 3 3 2 2" xfId="10428"/>
    <cellStyle name="RowTitles1-Detail 2 2 5 4 3 4" xfId="10429"/>
    <cellStyle name="RowTitles1-Detail 2 2 5 4 3 4 2" xfId="10430"/>
    <cellStyle name="RowTitles1-Detail 2 2 5 4 3 5" xfId="10431"/>
    <cellStyle name="RowTitles1-Detail 2 2 5 4 4" xfId="10432"/>
    <cellStyle name="RowTitles1-Detail 2 2 5 4 4 2" xfId="10433"/>
    <cellStyle name="RowTitles1-Detail 2 2 5 4 4 2 2" xfId="10434"/>
    <cellStyle name="RowTitles1-Detail 2 2 5 4 4 3" xfId="10435"/>
    <cellStyle name="RowTitles1-Detail 2 2 5 4 5" xfId="10436"/>
    <cellStyle name="RowTitles1-Detail 2 2 5 4 5 2" xfId="10437"/>
    <cellStyle name="RowTitles1-Detail 2 2 5 4 5 2 2" xfId="10438"/>
    <cellStyle name="RowTitles1-Detail 2 2 5 4 6" xfId="10439"/>
    <cellStyle name="RowTitles1-Detail 2 2 5 4 6 2" xfId="10440"/>
    <cellStyle name="RowTitles1-Detail 2 2 5 4 7" xfId="10441"/>
    <cellStyle name="RowTitles1-Detail 2 2 5 5" xfId="10442"/>
    <cellStyle name="RowTitles1-Detail 2 2 5 5 2" xfId="10443"/>
    <cellStyle name="RowTitles1-Detail 2 2 5 5 2 2" xfId="10444"/>
    <cellStyle name="RowTitles1-Detail 2 2 5 5 2 2 2" xfId="10445"/>
    <cellStyle name="RowTitles1-Detail 2 2 5 5 2 2 2 2" xfId="10446"/>
    <cellStyle name="RowTitles1-Detail 2 2 5 5 2 2 3" xfId="10447"/>
    <cellStyle name="RowTitles1-Detail 2 2 5 5 2 3" xfId="10448"/>
    <cellStyle name="RowTitles1-Detail 2 2 5 5 2 3 2" xfId="10449"/>
    <cellStyle name="RowTitles1-Detail 2 2 5 5 2 3 2 2" xfId="10450"/>
    <cellStyle name="RowTitles1-Detail 2 2 5 5 2 4" xfId="10451"/>
    <cellStyle name="RowTitles1-Detail 2 2 5 5 2 4 2" xfId="10452"/>
    <cellStyle name="RowTitles1-Detail 2 2 5 5 2 5" xfId="10453"/>
    <cellStyle name="RowTitles1-Detail 2 2 5 5 3" xfId="10454"/>
    <cellStyle name="RowTitles1-Detail 2 2 5 5 3 2" xfId="10455"/>
    <cellStyle name="RowTitles1-Detail 2 2 5 5 3 2 2" xfId="10456"/>
    <cellStyle name="RowTitles1-Detail 2 2 5 5 3 2 2 2" xfId="10457"/>
    <cellStyle name="RowTitles1-Detail 2 2 5 5 3 2 3" xfId="10458"/>
    <cellStyle name="RowTitles1-Detail 2 2 5 5 3 3" xfId="10459"/>
    <cellStyle name="RowTitles1-Detail 2 2 5 5 3 3 2" xfId="10460"/>
    <cellStyle name="RowTitles1-Detail 2 2 5 5 3 3 2 2" xfId="10461"/>
    <cellStyle name="RowTitles1-Detail 2 2 5 5 3 4" xfId="10462"/>
    <cellStyle name="RowTitles1-Detail 2 2 5 5 3 4 2" xfId="10463"/>
    <cellStyle name="RowTitles1-Detail 2 2 5 5 3 5" xfId="10464"/>
    <cellStyle name="RowTitles1-Detail 2 2 5 5 4" xfId="10465"/>
    <cellStyle name="RowTitles1-Detail 2 2 5 5 4 2" xfId="10466"/>
    <cellStyle name="RowTitles1-Detail 2 2 5 5 4 2 2" xfId="10467"/>
    <cellStyle name="RowTitles1-Detail 2 2 5 5 4 3" xfId="10468"/>
    <cellStyle name="RowTitles1-Detail 2 2 5 5 5" xfId="10469"/>
    <cellStyle name="RowTitles1-Detail 2 2 5 5 5 2" xfId="10470"/>
    <cellStyle name="RowTitles1-Detail 2 2 5 5 5 2 2" xfId="10471"/>
    <cellStyle name="RowTitles1-Detail 2 2 5 5 6" xfId="10472"/>
    <cellStyle name="RowTitles1-Detail 2 2 5 5 6 2" xfId="10473"/>
    <cellStyle name="RowTitles1-Detail 2 2 5 5 7" xfId="10474"/>
    <cellStyle name="RowTitles1-Detail 2 2 5 6" xfId="10475"/>
    <cellStyle name="RowTitles1-Detail 2 2 5 6 2" xfId="10476"/>
    <cellStyle name="RowTitles1-Detail 2 2 5 6 2 2" xfId="10477"/>
    <cellStyle name="RowTitles1-Detail 2 2 5 6 2 2 2" xfId="10478"/>
    <cellStyle name="RowTitles1-Detail 2 2 5 6 2 2 2 2" xfId="10479"/>
    <cellStyle name="RowTitles1-Detail 2 2 5 6 2 2 3" xfId="10480"/>
    <cellStyle name="RowTitles1-Detail 2 2 5 6 2 3" xfId="10481"/>
    <cellStyle name="RowTitles1-Detail 2 2 5 6 2 3 2" xfId="10482"/>
    <cellStyle name="RowTitles1-Detail 2 2 5 6 2 3 2 2" xfId="10483"/>
    <cellStyle name="RowTitles1-Detail 2 2 5 6 2 4" xfId="10484"/>
    <cellStyle name="RowTitles1-Detail 2 2 5 6 2 4 2" xfId="10485"/>
    <cellStyle name="RowTitles1-Detail 2 2 5 6 2 5" xfId="10486"/>
    <cellStyle name="RowTitles1-Detail 2 2 5 6 3" xfId="10487"/>
    <cellStyle name="RowTitles1-Detail 2 2 5 6 3 2" xfId="10488"/>
    <cellStyle name="RowTitles1-Detail 2 2 5 6 3 2 2" xfId="10489"/>
    <cellStyle name="RowTitles1-Detail 2 2 5 6 3 2 2 2" xfId="10490"/>
    <cellStyle name="RowTitles1-Detail 2 2 5 6 3 2 3" xfId="10491"/>
    <cellStyle name="RowTitles1-Detail 2 2 5 6 3 3" xfId="10492"/>
    <cellStyle name="RowTitles1-Detail 2 2 5 6 3 3 2" xfId="10493"/>
    <cellStyle name="RowTitles1-Detail 2 2 5 6 3 3 2 2" xfId="10494"/>
    <cellStyle name="RowTitles1-Detail 2 2 5 6 3 4" xfId="10495"/>
    <cellStyle name="RowTitles1-Detail 2 2 5 6 3 4 2" xfId="10496"/>
    <cellStyle name="RowTitles1-Detail 2 2 5 6 3 5" xfId="10497"/>
    <cellStyle name="RowTitles1-Detail 2 2 5 6 4" xfId="10498"/>
    <cellStyle name="RowTitles1-Detail 2 2 5 6 4 2" xfId="10499"/>
    <cellStyle name="RowTitles1-Detail 2 2 5 6 4 2 2" xfId="10500"/>
    <cellStyle name="RowTitles1-Detail 2 2 5 6 4 3" xfId="10501"/>
    <cellStyle name="RowTitles1-Detail 2 2 5 6 5" xfId="10502"/>
    <cellStyle name="RowTitles1-Detail 2 2 5 6 5 2" xfId="10503"/>
    <cellStyle name="RowTitles1-Detail 2 2 5 6 5 2 2" xfId="10504"/>
    <cellStyle name="RowTitles1-Detail 2 2 5 6 6" xfId="10505"/>
    <cellStyle name="RowTitles1-Detail 2 2 5 6 6 2" xfId="10506"/>
    <cellStyle name="RowTitles1-Detail 2 2 5 6 7" xfId="10507"/>
    <cellStyle name="RowTitles1-Detail 2 2 5 7" xfId="10508"/>
    <cellStyle name="RowTitles1-Detail 2 2 5 7 2" xfId="10509"/>
    <cellStyle name="RowTitles1-Detail 2 2 5 7 2 2" xfId="10510"/>
    <cellStyle name="RowTitles1-Detail 2 2 5 7 2 2 2" xfId="10511"/>
    <cellStyle name="RowTitles1-Detail 2 2 5 7 2 3" xfId="10512"/>
    <cellStyle name="RowTitles1-Detail 2 2 5 7 3" xfId="10513"/>
    <cellStyle name="RowTitles1-Detail 2 2 5 7 3 2" xfId="10514"/>
    <cellStyle name="RowTitles1-Detail 2 2 5 7 3 2 2" xfId="10515"/>
    <cellStyle name="RowTitles1-Detail 2 2 5 7 4" xfId="10516"/>
    <cellStyle name="RowTitles1-Detail 2 2 5 7 4 2" xfId="10517"/>
    <cellStyle name="RowTitles1-Detail 2 2 5 7 5" xfId="10518"/>
    <cellStyle name="RowTitles1-Detail 2 2 5 8" xfId="10519"/>
    <cellStyle name="RowTitles1-Detail 2 2 5 8 2" xfId="10520"/>
    <cellStyle name="RowTitles1-Detail 2 2 5 8 2 2" xfId="10521"/>
    <cellStyle name="RowTitles1-Detail 2 2 5 8 2 2 2" xfId="10522"/>
    <cellStyle name="RowTitles1-Detail 2 2 5 8 2 3" xfId="10523"/>
    <cellStyle name="RowTitles1-Detail 2 2 5 8 3" xfId="10524"/>
    <cellStyle name="RowTitles1-Detail 2 2 5 8 3 2" xfId="10525"/>
    <cellStyle name="RowTitles1-Detail 2 2 5 8 3 2 2" xfId="10526"/>
    <cellStyle name="RowTitles1-Detail 2 2 5 8 4" xfId="10527"/>
    <cellStyle name="RowTitles1-Detail 2 2 5 8 4 2" xfId="10528"/>
    <cellStyle name="RowTitles1-Detail 2 2 5 8 5" xfId="10529"/>
    <cellStyle name="RowTitles1-Detail 2 2 5 9" xfId="10530"/>
    <cellStyle name="RowTitles1-Detail 2 2 5 9 2" xfId="10531"/>
    <cellStyle name="RowTitles1-Detail 2 2 5 9 2 2" xfId="10532"/>
    <cellStyle name="RowTitles1-Detail 2 2 5_STUD aligned by INSTIT" xfId="10533"/>
    <cellStyle name="RowTitles1-Detail 2 2 6" xfId="10534"/>
    <cellStyle name="RowTitles1-Detail 2 2 6 2" xfId="10535"/>
    <cellStyle name="RowTitles1-Detail 2 2 6 2 2" xfId="10536"/>
    <cellStyle name="RowTitles1-Detail 2 2 6 2 2 2" xfId="10537"/>
    <cellStyle name="RowTitles1-Detail 2 2 6 2 2 2 2" xfId="10538"/>
    <cellStyle name="RowTitles1-Detail 2 2 6 2 2 2 2 2" xfId="10539"/>
    <cellStyle name="RowTitles1-Detail 2 2 6 2 2 2 3" xfId="10540"/>
    <cellStyle name="RowTitles1-Detail 2 2 6 2 2 3" xfId="10541"/>
    <cellStyle name="RowTitles1-Detail 2 2 6 2 2 3 2" xfId="10542"/>
    <cellStyle name="RowTitles1-Detail 2 2 6 2 2 3 2 2" xfId="10543"/>
    <cellStyle name="RowTitles1-Detail 2 2 6 2 2 4" xfId="10544"/>
    <cellStyle name="RowTitles1-Detail 2 2 6 2 2 4 2" xfId="10545"/>
    <cellStyle name="RowTitles1-Detail 2 2 6 2 2 5" xfId="10546"/>
    <cellStyle name="RowTitles1-Detail 2 2 6 2 3" xfId="10547"/>
    <cellStyle name="RowTitles1-Detail 2 2 6 2 3 2" xfId="10548"/>
    <cellStyle name="RowTitles1-Detail 2 2 6 2 3 2 2" xfId="10549"/>
    <cellStyle name="RowTitles1-Detail 2 2 6 2 3 2 2 2" xfId="10550"/>
    <cellStyle name="RowTitles1-Detail 2 2 6 2 3 2 3" xfId="10551"/>
    <cellStyle name="RowTitles1-Detail 2 2 6 2 3 3" xfId="10552"/>
    <cellStyle name="RowTitles1-Detail 2 2 6 2 3 3 2" xfId="10553"/>
    <cellStyle name="RowTitles1-Detail 2 2 6 2 3 3 2 2" xfId="10554"/>
    <cellStyle name="RowTitles1-Detail 2 2 6 2 3 4" xfId="10555"/>
    <cellStyle name="RowTitles1-Detail 2 2 6 2 3 4 2" xfId="10556"/>
    <cellStyle name="RowTitles1-Detail 2 2 6 2 3 5" xfId="10557"/>
    <cellStyle name="RowTitles1-Detail 2 2 6 2 4" xfId="10558"/>
    <cellStyle name="RowTitles1-Detail 2 2 6 2 4 2" xfId="10559"/>
    <cellStyle name="RowTitles1-Detail 2 2 6 2 5" xfId="10560"/>
    <cellStyle name="RowTitles1-Detail 2 2 6 2 5 2" xfId="10561"/>
    <cellStyle name="RowTitles1-Detail 2 2 6 2 5 2 2" xfId="10562"/>
    <cellStyle name="RowTitles1-Detail 2 2 6 2 5 3" xfId="10563"/>
    <cellStyle name="RowTitles1-Detail 2 2 6 2 6" xfId="10564"/>
    <cellStyle name="RowTitles1-Detail 2 2 6 2 6 2" xfId="10565"/>
    <cellStyle name="RowTitles1-Detail 2 2 6 2 6 2 2" xfId="10566"/>
    <cellStyle name="RowTitles1-Detail 2 2 6 3" xfId="10567"/>
    <cellStyle name="RowTitles1-Detail 2 2 6 3 2" xfId="10568"/>
    <cellStyle name="RowTitles1-Detail 2 2 6 3 2 2" xfId="10569"/>
    <cellStyle name="RowTitles1-Detail 2 2 6 3 2 2 2" xfId="10570"/>
    <cellStyle name="RowTitles1-Detail 2 2 6 3 2 2 2 2" xfId="10571"/>
    <cellStyle name="RowTitles1-Detail 2 2 6 3 2 2 3" xfId="10572"/>
    <cellStyle name="RowTitles1-Detail 2 2 6 3 2 3" xfId="10573"/>
    <cellStyle name="RowTitles1-Detail 2 2 6 3 2 3 2" xfId="10574"/>
    <cellStyle name="RowTitles1-Detail 2 2 6 3 2 3 2 2" xfId="10575"/>
    <cellStyle name="RowTitles1-Detail 2 2 6 3 2 4" xfId="10576"/>
    <cellStyle name="RowTitles1-Detail 2 2 6 3 2 4 2" xfId="10577"/>
    <cellStyle name="RowTitles1-Detail 2 2 6 3 2 5" xfId="10578"/>
    <cellStyle name="RowTitles1-Detail 2 2 6 3 3" xfId="10579"/>
    <cellStyle name="RowTitles1-Detail 2 2 6 3 3 2" xfId="10580"/>
    <cellStyle name="RowTitles1-Detail 2 2 6 3 3 2 2" xfId="10581"/>
    <cellStyle name="RowTitles1-Detail 2 2 6 3 3 2 2 2" xfId="10582"/>
    <cellStyle name="RowTitles1-Detail 2 2 6 3 3 2 3" xfId="10583"/>
    <cellStyle name="RowTitles1-Detail 2 2 6 3 3 3" xfId="10584"/>
    <cellStyle name="RowTitles1-Detail 2 2 6 3 3 3 2" xfId="10585"/>
    <cellStyle name="RowTitles1-Detail 2 2 6 3 3 3 2 2" xfId="10586"/>
    <cellStyle name="RowTitles1-Detail 2 2 6 3 3 4" xfId="10587"/>
    <cellStyle name="RowTitles1-Detail 2 2 6 3 3 4 2" xfId="10588"/>
    <cellStyle name="RowTitles1-Detail 2 2 6 3 3 5" xfId="10589"/>
    <cellStyle name="RowTitles1-Detail 2 2 6 3 4" xfId="10590"/>
    <cellStyle name="RowTitles1-Detail 2 2 6 3 4 2" xfId="10591"/>
    <cellStyle name="RowTitles1-Detail 2 2 6 3 5" xfId="10592"/>
    <cellStyle name="RowTitles1-Detail 2 2 6 3 5 2" xfId="10593"/>
    <cellStyle name="RowTitles1-Detail 2 2 6 3 5 2 2" xfId="10594"/>
    <cellStyle name="RowTitles1-Detail 2 2 6 3 6" xfId="10595"/>
    <cellStyle name="RowTitles1-Detail 2 2 6 3 6 2" xfId="10596"/>
    <cellStyle name="RowTitles1-Detail 2 2 6 3 7" xfId="10597"/>
    <cellStyle name="RowTitles1-Detail 2 2 6 4" xfId="10598"/>
    <cellStyle name="RowTitles1-Detail 2 2 6 4 2" xfId="10599"/>
    <cellStyle name="RowTitles1-Detail 2 2 6 4 2 2" xfId="10600"/>
    <cellStyle name="RowTitles1-Detail 2 2 6 4 2 2 2" xfId="10601"/>
    <cellStyle name="RowTitles1-Detail 2 2 6 4 2 2 2 2" xfId="10602"/>
    <cellStyle name="RowTitles1-Detail 2 2 6 4 2 2 3" xfId="10603"/>
    <cellStyle name="RowTitles1-Detail 2 2 6 4 2 3" xfId="10604"/>
    <cellStyle name="RowTitles1-Detail 2 2 6 4 2 3 2" xfId="10605"/>
    <cellStyle name="RowTitles1-Detail 2 2 6 4 2 3 2 2" xfId="10606"/>
    <cellStyle name="RowTitles1-Detail 2 2 6 4 2 4" xfId="10607"/>
    <cellStyle name="RowTitles1-Detail 2 2 6 4 2 4 2" xfId="10608"/>
    <cellStyle name="RowTitles1-Detail 2 2 6 4 2 5" xfId="10609"/>
    <cellStyle name="RowTitles1-Detail 2 2 6 4 3" xfId="10610"/>
    <cellStyle name="RowTitles1-Detail 2 2 6 4 3 2" xfId="10611"/>
    <cellStyle name="RowTitles1-Detail 2 2 6 4 3 2 2" xfId="10612"/>
    <cellStyle name="RowTitles1-Detail 2 2 6 4 3 2 2 2" xfId="10613"/>
    <cellStyle name="RowTitles1-Detail 2 2 6 4 3 2 3" xfId="10614"/>
    <cellStyle name="RowTitles1-Detail 2 2 6 4 3 3" xfId="10615"/>
    <cellStyle name="RowTitles1-Detail 2 2 6 4 3 3 2" xfId="10616"/>
    <cellStyle name="RowTitles1-Detail 2 2 6 4 3 3 2 2" xfId="10617"/>
    <cellStyle name="RowTitles1-Detail 2 2 6 4 3 4" xfId="10618"/>
    <cellStyle name="RowTitles1-Detail 2 2 6 4 3 4 2" xfId="10619"/>
    <cellStyle name="RowTitles1-Detail 2 2 6 4 3 5" xfId="10620"/>
    <cellStyle name="RowTitles1-Detail 2 2 6 4 4" xfId="10621"/>
    <cellStyle name="RowTitles1-Detail 2 2 6 4 4 2" xfId="10622"/>
    <cellStyle name="RowTitles1-Detail 2 2 6 4 5" xfId="10623"/>
    <cellStyle name="RowTitles1-Detail 2 2 6 4 5 2" xfId="10624"/>
    <cellStyle name="RowTitles1-Detail 2 2 6 4 5 2 2" xfId="10625"/>
    <cellStyle name="RowTitles1-Detail 2 2 6 4 5 3" xfId="10626"/>
    <cellStyle name="RowTitles1-Detail 2 2 6 4 6" xfId="10627"/>
    <cellStyle name="RowTitles1-Detail 2 2 6 4 6 2" xfId="10628"/>
    <cellStyle name="RowTitles1-Detail 2 2 6 4 6 2 2" xfId="10629"/>
    <cellStyle name="RowTitles1-Detail 2 2 6 4 7" xfId="10630"/>
    <cellStyle name="RowTitles1-Detail 2 2 6 4 7 2" xfId="10631"/>
    <cellStyle name="RowTitles1-Detail 2 2 6 4 8" xfId="10632"/>
    <cellStyle name="RowTitles1-Detail 2 2 6 5" xfId="10633"/>
    <cellStyle name="RowTitles1-Detail 2 2 6 5 2" xfId="10634"/>
    <cellStyle name="RowTitles1-Detail 2 2 6 5 2 2" xfId="10635"/>
    <cellStyle name="RowTitles1-Detail 2 2 6 5 2 2 2" xfId="10636"/>
    <cellStyle name="RowTitles1-Detail 2 2 6 5 2 2 2 2" xfId="10637"/>
    <cellStyle name="RowTitles1-Detail 2 2 6 5 2 2 3" xfId="10638"/>
    <cellStyle name="RowTitles1-Detail 2 2 6 5 2 3" xfId="10639"/>
    <cellStyle name="RowTitles1-Detail 2 2 6 5 2 3 2" xfId="10640"/>
    <cellStyle name="RowTitles1-Detail 2 2 6 5 2 3 2 2" xfId="10641"/>
    <cellStyle name="RowTitles1-Detail 2 2 6 5 2 4" xfId="10642"/>
    <cellStyle name="RowTitles1-Detail 2 2 6 5 2 4 2" xfId="10643"/>
    <cellStyle name="RowTitles1-Detail 2 2 6 5 2 5" xfId="10644"/>
    <cellStyle name="RowTitles1-Detail 2 2 6 5 3" xfId="10645"/>
    <cellStyle name="RowTitles1-Detail 2 2 6 5 3 2" xfId="10646"/>
    <cellStyle name="RowTitles1-Detail 2 2 6 5 3 2 2" xfId="10647"/>
    <cellStyle name="RowTitles1-Detail 2 2 6 5 3 2 2 2" xfId="10648"/>
    <cellStyle name="RowTitles1-Detail 2 2 6 5 3 2 3" xfId="10649"/>
    <cellStyle name="RowTitles1-Detail 2 2 6 5 3 3" xfId="10650"/>
    <cellStyle name="RowTitles1-Detail 2 2 6 5 3 3 2" xfId="10651"/>
    <cellStyle name="RowTitles1-Detail 2 2 6 5 3 3 2 2" xfId="10652"/>
    <cellStyle name="RowTitles1-Detail 2 2 6 5 3 4" xfId="10653"/>
    <cellStyle name="RowTitles1-Detail 2 2 6 5 3 4 2" xfId="10654"/>
    <cellStyle name="RowTitles1-Detail 2 2 6 5 3 5" xfId="10655"/>
    <cellStyle name="RowTitles1-Detail 2 2 6 5 4" xfId="10656"/>
    <cellStyle name="RowTitles1-Detail 2 2 6 5 4 2" xfId="10657"/>
    <cellStyle name="RowTitles1-Detail 2 2 6 5 4 2 2" xfId="10658"/>
    <cellStyle name="RowTitles1-Detail 2 2 6 5 4 3" xfId="10659"/>
    <cellStyle name="RowTitles1-Detail 2 2 6 5 5" xfId="10660"/>
    <cellStyle name="RowTitles1-Detail 2 2 6 5 5 2" xfId="10661"/>
    <cellStyle name="RowTitles1-Detail 2 2 6 5 5 2 2" xfId="10662"/>
    <cellStyle name="RowTitles1-Detail 2 2 6 5 6" xfId="10663"/>
    <cellStyle name="RowTitles1-Detail 2 2 6 5 6 2" xfId="10664"/>
    <cellStyle name="RowTitles1-Detail 2 2 6 5 7" xfId="10665"/>
    <cellStyle name="RowTitles1-Detail 2 2 6 6" xfId="10666"/>
    <cellStyle name="RowTitles1-Detail 2 2 6 6 2" xfId="10667"/>
    <cellStyle name="RowTitles1-Detail 2 2 6 6 2 2" xfId="10668"/>
    <cellStyle name="RowTitles1-Detail 2 2 6 6 2 2 2" xfId="10669"/>
    <cellStyle name="RowTitles1-Detail 2 2 6 6 2 2 2 2" xfId="10670"/>
    <cellStyle name="RowTitles1-Detail 2 2 6 6 2 2 3" xfId="10671"/>
    <cellStyle name="RowTitles1-Detail 2 2 6 6 2 3" xfId="10672"/>
    <cellStyle name="RowTitles1-Detail 2 2 6 6 2 3 2" xfId="10673"/>
    <cellStyle name="RowTitles1-Detail 2 2 6 6 2 3 2 2" xfId="10674"/>
    <cellStyle name="RowTitles1-Detail 2 2 6 6 2 4" xfId="10675"/>
    <cellStyle name="RowTitles1-Detail 2 2 6 6 2 4 2" xfId="10676"/>
    <cellStyle name="RowTitles1-Detail 2 2 6 6 2 5" xfId="10677"/>
    <cellStyle name="RowTitles1-Detail 2 2 6 6 3" xfId="10678"/>
    <cellStyle name="RowTitles1-Detail 2 2 6 6 3 2" xfId="10679"/>
    <cellStyle name="RowTitles1-Detail 2 2 6 6 3 2 2" xfId="10680"/>
    <cellStyle name="RowTitles1-Detail 2 2 6 6 3 2 2 2" xfId="10681"/>
    <cellStyle name="RowTitles1-Detail 2 2 6 6 3 2 3" xfId="10682"/>
    <cellStyle name="RowTitles1-Detail 2 2 6 6 3 3" xfId="10683"/>
    <cellStyle name="RowTitles1-Detail 2 2 6 6 3 3 2" xfId="10684"/>
    <cellStyle name="RowTitles1-Detail 2 2 6 6 3 3 2 2" xfId="10685"/>
    <cellStyle name="RowTitles1-Detail 2 2 6 6 3 4" xfId="10686"/>
    <cellStyle name="RowTitles1-Detail 2 2 6 6 3 4 2" xfId="10687"/>
    <cellStyle name="RowTitles1-Detail 2 2 6 6 3 5" xfId="10688"/>
    <cellStyle name="RowTitles1-Detail 2 2 6 6 4" xfId="10689"/>
    <cellStyle name="RowTitles1-Detail 2 2 6 6 4 2" xfId="10690"/>
    <cellStyle name="RowTitles1-Detail 2 2 6 6 4 2 2" xfId="10691"/>
    <cellStyle name="RowTitles1-Detail 2 2 6 6 4 3" xfId="10692"/>
    <cellStyle name="RowTitles1-Detail 2 2 6 6 5" xfId="10693"/>
    <cellStyle name="RowTitles1-Detail 2 2 6 6 5 2" xfId="10694"/>
    <cellStyle name="RowTitles1-Detail 2 2 6 6 5 2 2" xfId="10695"/>
    <cellStyle name="RowTitles1-Detail 2 2 6 6 6" xfId="10696"/>
    <cellStyle name="RowTitles1-Detail 2 2 6 6 6 2" xfId="10697"/>
    <cellStyle name="RowTitles1-Detail 2 2 6 6 7" xfId="10698"/>
    <cellStyle name="RowTitles1-Detail 2 2 6 7" xfId="10699"/>
    <cellStyle name="RowTitles1-Detail 2 2 6 7 2" xfId="10700"/>
    <cellStyle name="RowTitles1-Detail 2 2 6 7 2 2" xfId="10701"/>
    <cellStyle name="RowTitles1-Detail 2 2 6 7 2 2 2" xfId="10702"/>
    <cellStyle name="RowTitles1-Detail 2 2 6 7 2 3" xfId="10703"/>
    <cellStyle name="RowTitles1-Detail 2 2 6 7 3" xfId="10704"/>
    <cellStyle name="RowTitles1-Detail 2 2 6 7 3 2" xfId="10705"/>
    <cellStyle name="RowTitles1-Detail 2 2 6 7 3 2 2" xfId="10706"/>
    <cellStyle name="RowTitles1-Detail 2 2 6 7 4" xfId="10707"/>
    <cellStyle name="RowTitles1-Detail 2 2 6 7 4 2" xfId="10708"/>
    <cellStyle name="RowTitles1-Detail 2 2 6 7 5" xfId="10709"/>
    <cellStyle name="RowTitles1-Detail 2 2 6 8" xfId="10710"/>
    <cellStyle name="RowTitles1-Detail 2 2 6 8 2" xfId="10711"/>
    <cellStyle name="RowTitles1-Detail 2 2 6 9" xfId="10712"/>
    <cellStyle name="RowTitles1-Detail 2 2 6 9 2" xfId="10713"/>
    <cellStyle name="RowTitles1-Detail 2 2 6 9 2 2" xfId="10714"/>
    <cellStyle name="RowTitles1-Detail 2 2 6_STUD aligned by INSTIT" xfId="10715"/>
    <cellStyle name="RowTitles1-Detail 2 2 7" xfId="10716"/>
    <cellStyle name="RowTitles1-Detail 2 2 7 2" xfId="10717"/>
    <cellStyle name="RowTitles1-Detail 2 2 7 2 2" xfId="10718"/>
    <cellStyle name="RowTitles1-Detail 2 2 7 2 2 2" xfId="10719"/>
    <cellStyle name="RowTitles1-Detail 2 2 7 2 2 2 2" xfId="10720"/>
    <cellStyle name="RowTitles1-Detail 2 2 7 2 2 3" xfId="10721"/>
    <cellStyle name="RowTitles1-Detail 2 2 7 2 3" xfId="10722"/>
    <cellStyle name="RowTitles1-Detail 2 2 7 2 3 2" xfId="10723"/>
    <cellStyle name="RowTitles1-Detail 2 2 7 2 3 2 2" xfId="10724"/>
    <cellStyle name="RowTitles1-Detail 2 2 7 2 4" xfId="10725"/>
    <cellStyle name="RowTitles1-Detail 2 2 7 2 4 2" xfId="10726"/>
    <cellStyle name="RowTitles1-Detail 2 2 7 2 5" xfId="10727"/>
    <cellStyle name="RowTitles1-Detail 2 2 7 3" xfId="10728"/>
    <cellStyle name="RowTitles1-Detail 2 2 7 3 2" xfId="10729"/>
    <cellStyle name="RowTitles1-Detail 2 2 7 3 2 2" xfId="10730"/>
    <cellStyle name="RowTitles1-Detail 2 2 7 3 2 2 2" xfId="10731"/>
    <cellStyle name="RowTitles1-Detail 2 2 7 3 2 3" xfId="10732"/>
    <cellStyle name="RowTitles1-Detail 2 2 7 3 3" xfId="10733"/>
    <cellStyle name="RowTitles1-Detail 2 2 7 3 3 2" xfId="10734"/>
    <cellStyle name="RowTitles1-Detail 2 2 7 3 3 2 2" xfId="10735"/>
    <cellStyle name="RowTitles1-Detail 2 2 7 3 4" xfId="10736"/>
    <cellStyle name="RowTitles1-Detail 2 2 7 3 4 2" xfId="10737"/>
    <cellStyle name="RowTitles1-Detail 2 2 7 3 5" xfId="10738"/>
    <cellStyle name="RowTitles1-Detail 2 2 7 4" xfId="10739"/>
    <cellStyle name="RowTitles1-Detail 2 2 7 4 2" xfId="10740"/>
    <cellStyle name="RowTitles1-Detail 2 2 7 5" xfId="10741"/>
    <cellStyle name="RowTitles1-Detail 2 2 7 5 2" xfId="10742"/>
    <cellStyle name="RowTitles1-Detail 2 2 7 5 2 2" xfId="10743"/>
    <cellStyle name="RowTitles1-Detail 2 2 7 5 3" xfId="10744"/>
    <cellStyle name="RowTitles1-Detail 2 2 7 6" xfId="10745"/>
    <cellStyle name="RowTitles1-Detail 2 2 7 6 2" xfId="10746"/>
    <cellStyle name="RowTitles1-Detail 2 2 7 6 2 2" xfId="10747"/>
    <cellStyle name="RowTitles1-Detail 2 2 8" xfId="10748"/>
    <cellStyle name="RowTitles1-Detail 2 2 8 2" xfId="10749"/>
    <cellStyle name="RowTitles1-Detail 2 2 8 2 2" xfId="10750"/>
    <cellStyle name="RowTitles1-Detail 2 2 8 2 2 2" xfId="10751"/>
    <cellStyle name="RowTitles1-Detail 2 2 8 2 2 2 2" xfId="10752"/>
    <cellStyle name="RowTitles1-Detail 2 2 8 2 2 3" xfId="10753"/>
    <cellStyle name="RowTitles1-Detail 2 2 8 2 3" xfId="10754"/>
    <cellStyle name="RowTitles1-Detail 2 2 8 2 3 2" xfId="10755"/>
    <cellStyle name="RowTitles1-Detail 2 2 8 2 3 2 2" xfId="10756"/>
    <cellStyle name="RowTitles1-Detail 2 2 8 2 4" xfId="10757"/>
    <cellStyle name="RowTitles1-Detail 2 2 8 2 4 2" xfId="10758"/>
    <cellStyle name="RowTitles1-Detail 2 2 8 2 5" xfId="10759"/>
    <cellStyle name="RowTitles1-Detail 2 2 8 3" xfId="10760"/>
    <cellStyle name="RowTitles1-Detail 2 2 8 3 2" xfId="10761"/>
    <cellStyle name="RowTitles1-Detail 2 2 8 3 2 2" xfId="10762"/>
    <cellStyle name="RowTitles1-Detail 2 2 8 3 2 2 2" xfId="10763"/>
    <cellStyle name="RowTitles1-Detail 2 2 8 3 2 3" xfId="10764"/>
    <cellStyle name="RowTitles1-Detail 2 2 8 3 3" xfId="10765"/>
    <cellStyle name="RowTitles1-Detail 2 2 8 3 3 2" xfId="10766"/>
    <cellStyle name="RowTitles1-Detail 2 2 8 3 3 2 2" xfId="10767"/>
    <cellStyle name="RowTitles1-Detail 2 2 8 3 4" xfId="10768"/>
    <cellStyle name="RowTitles1-Detail 2 2 8 3 4 2" xfId="10769"/>
    <cellStyle name="RowTitles1-Detail 2 2 8 3 5" xfId="10770"/>
    <cellStyle name="RowTitles1-Detail 2 2 8 4" xfId="10771"/>
    <cellStyle name="RowTitles1-Detail 2 2 8 4 2" xfId="10772"/>
    <cellStyle name="RowTitles1-Detail 2 2 8 5" xfId="10773"/>
    <cellStyle name="RowTitles1-Detail 2 2 8 5 2" xfId="10774"/>
    <cellStyle name="RowTitles1-Detail 2 2 8 5 2 2" xfId="10775"/>
    <cellStyle name="RowTitles1-Detail 2 2 8 6" xfId="10776"/>
    <cellStyle name="RowTitles1-Detail 2 2 8 6 2" xfId="10777"/>
    <cellStyle name="RowTitles1-Detail 2 2 8 7" xfId="10778"/>
    <cellStyle name="RowTitles1-Detail 2 2 9" xfId="10779"/>
    <cellStyle name="RowTitles1-Detail 2 2 9 2" xfId="10780"/>
    <cellStyle name="RowTitles1-Detail 2 2 9 2 2" xfId="10781"/>
    <cellStyle name="RowTitles1-Detail 2 2 9 2 2 2" xfId="10782"/>
    <cellStyle name="RowTitles1-Detail 2 2 9 2 2 2 2" xfId="10783"/>
    <cellStyle name="RowTitles1-Detail 2 2 9 2 2 3" xfId="10784"/>
    <cellStyle name="RowTitles1-Detail 2 2 9 2 3" xfId="10785"/>
    <cellStyle name="RowTitles1-Detail 2 2 9 2 3 2" xfId="10786"/>
    <cellStyle name="RowTitles1-Detail 2 2 9 2 3 2 2" xfId="10787"/>
    <cellStyle name="RowTitles1-Detail 2 2 9 2 4" xfId="10788"/>
    <cellStyle name="RowTitles1-Detail 2 2 9 2 4 2" xfId="10789"/>
    <cellStyle name="RowTitles1-Detail 2 2 9 2 5" xfId="10790"/>
    <cellStyle name="RowTitles1-Detail 2 2 9 3" xfId="10791"/>
    <cellStyle name="RowTitles1-Detail 2 2 9 3 2" xfId="10792"/>
    <cellStyle name="RowTitles1-Detail 2 2 9 3 2 2" xfId="10793"/>
    <cellStyle name="RowTitles1-Detail 2 2 9 3 2 2 2" xfId="10794"/>
    <cellStyle name="RowTitles1-Detail 2 2 9 3 2 3" xfId="10795"/>
    <cellStyle name="RowTitles1-Detail 2 2 9 3 3" xfId="10796"/>
    <cellStyle name="RowTitles1-Detail 2 2 9 3 3 2" xfId="10797"/>
    <cellStyle name="RowTitles1-Detail 2 2 9 3 3 2 2" xfId="10798"/>
    <cellStyle name="RowTitles1-Detail 2 2 9 3 4" xfId="10799"/>
    <cellStyle name="RowTitles1-Detail 2 2 9 3 4 2" xfId="10800"/>
    <cellStyle name="RowTitles1-Detail 2 2 9 3 5" xfId="10801"/>
    <cellStyle name="RowTitles1-Detail 2 2 9 4" xfId="10802"/>
    <cellStyle name="RowTitles1-Detail 2 2 9 4 2" xfId="10803"/>
    <cellStyle name="RowTitles1-Detail 2 2 9 5" xfId="10804"/>
    <cellStyle name="RowTitles1-Detail 2 2 9 5 2" xfId="10805"/>
    <cellStyle name="RowTitles1-Detail 2 2 9 5 2 2" xfId="10806"/>
    <cellStyle name="RowTitles1-Detail 2 2 9 5 3" xfId="10807"/>
    <cellStyle name="RowTitles1-Detail 2 2 9 6" xfId="10808"/>
    <cellStyle name="RowTitles1-Detail 2 2 9 6 2" xfId="10809"/>
    <cellStyle name="RowTitles1-Detail 2 2 9 6 2 2" xfId="10810"/>
    <cellStyle name="RowTitles1-Detail 2 2 9 7" xfId="10811"/>
    <cellStyle name="RowTitles1-Detail 2 2 9 7 2" xfId="10812"/>
    <cellStyle name="RowTitles1-Detail 2 2 9 8" xfId="10813"/>
    <cellStyle name="RowTitles1-Detail 2 2_STUD aligned by INSTIT" xfId="10814"/>
    <cellStyle name="RowTitles1-Detail 2 3" xfId="10815"/>
    <cellStyle name="RowTitles1-Detail 2 3 10" xfId="10816"/>
    <cellStyle name="RowTitles1-Detail 2 3 10 2" xfId="10817"/>
    <cellStyle name="RowTitles1-Detail 2 3 10 2 2" xfId="10818"/>
    <cellStyle name="RowTitles1-Detail 2 3 10 2 2 2" xfId="10819"/>
    <cellStyle name="RowTitles1-Detail 2 3 10 2 2 2 2" xfId="10820"/>
    <cellStyle name="RowTitles1-Detail 2 3 10 2 2 3" xfId="10821"/>
    <cellStyle name="RowTitles1-Detail 2 3 10 2 3" xfId="10822"/>
    <cellStyle name="RowTitles1-Detail 2 3 10 2 3 2" xfId="10823"/>
    <cellStyle name="RowTitles1-Detail 2 3 10 2 3 2 2" xfId="10824"/>
    <cellStyle name="RowTitles1-Detail 2 3 10 2 4" xfId="10825"/>
    <cellStyle name="RowTitles1-Detail 2 3 10 2 4 2" xfId="10826"/>
    <cellStyle name="RowTitles1-Detail 2 3 10 2 5" xfId="10827"/>
    <cellStyle name="RowTitles1-Detail 2 3 10 3" xfId="10828"/>
    <cellStyle name="RowTitles1-Detail 2 3 10 3 2" xfId="10829"/>
    <cellStyle name="RowTitles1-Detail 2 3 10 3 2 2" xfId="10830"/>
    <cellStyle name="RowTitles1-Detail 2 3 10 3 2 2 2" xfId="10831"/>
    <cellStyle name="RowTitles1-Detail 2 3 10 3 2 3" xfId="10832"/>
    <cellStyle name="RowTitles1-Detail 2 3 10 3 3" xfId="10833"/>
    <cellStyle name="RowTitles1-Detail 2 3 10 3 3 2" xfId="10834"/>
    <cellStyle name="RowTitles1-Detail 2 3 10 3 3 2 2" xfId="10835"/>
    <cellStyle name="RowTitles1-Detail 2 3 10 3 4" xfId="10836"/>
    <cellStyle name="RowTitles1-Detail 2 3 10 3 4 2" xfId="10837"/>
    <cellStyle name="RowTitles1-Detail 2 3 10 3 5" xfId="10838"/>
    <cellStyle name="RowTitles1-Detail 2 3 10 4" xfId="10839"/>
    <cellStyle name="RowTitles1-Detail 2 3 10 4 2" xfId="10840"/>
    <cellStyle name="RowTitles1-Detail 2 3 10 4 2 2" xfId="10841"/>
    <cellStyle name="RowTitles1-Detail 2 3 10 4 3" xfId="10842"/>
    <cellStyle name="RowTitles1-Detail 2 3 10 5" xfId="10843"/>
    <cellStyle name="RowTitles1-Detail 2 3 10 5 2" xfId="10844"/>
    <cellStyle name="RowTitles1-Detail 2 3 10 5 2 2" xfId="10845"/>
    <cellStyle name="RowTitles1-Detail 2 3 10 6" xfId="10846"/>
    <cellStyle name="RowTitles1-Detail 2 3 10 6 2" xfId="10847"/>
    <cellStyle name="RowTitles1-Detail 2 3 10 7" xfId="10848"/>
    <cellStyle name="RowTitles1-Detail 2 3 11" xfId="10849"/>
    <cellStyle name="RowTitles1-Detail 2 3 11 2" xfId="10850"/>
    <cellStyle name="RowTitles1-Detail 2 3 11 2 2" xfId="10851"/>
    <cellStyle name="RowTitles1-Detail 2 3 11 2 2 2" xfId="10852"/>
    <cellStyle name="RowTitles1-Detail 2 3 11 2 2 2 2" xfId="10853"/>
    <cellStyle name="RowTitles1-Detail 2 3 11 2 2 3" xfId="10854"/>
    <cellStyle name="RowTitles1-Detail 2 3 11 2 3" xfId="10855"/>
    <cellStyle name="RowTitles1-Detail 2 3 11 2 3 2" xfId="10856"/>
    <cellStyle name="RowTitles1-Detail 2 3 11 2 3 2 2" xfId="10857"/>
    <cellStyle name="RowTitles1-Detail 2 3 11 2 4" xfId="10858"/>
    <cellStyle name="RowTitles1-Detail 2 3 11 2 4 2" xfId="10859"/>
    <cellStyle name="RowTitles1-Detail 2 3 11 2 5" xfId="10860"/>
    <cellStyle name="RowTitles1-Detail 2 3 11 3" xfId="10861"/>
    <cellStyle name="RowTitles1-Detail 2 3 11 3 2" xfId="10862"/>
    <cellStyle name="RowTitles1-Detail 2 3 11 3 2 2" xfId="10863"/>
    <cellStyle name="RowTitles1-Detail 2 3 11 3 2 2 2" xfId="10864"/>
    <cellStyle name="RowTitles1-Detail 2 3 11 3 2 3" xfId="10865"/>
    <cellStyle name="RowTitles1-Detail 2 3 11 3 3" xfId="10866"/>
    <cellStyle name="RowTitles1-Detail 2 3 11 3 3 2" xfId="10867"/>
    <cellStyle name="RowTitles1-Detail 2 3 11 3 3 2 2" xfId="10868"/>
    <cellStyle name="RowTitles1-Detail 2 3 11 3 4" xfId="10869"/>
    <cellStyle name="RowTitles1-Detail 2 3 11 3 4 2" xfId="10870"/>
    <cellStyle name="RowTitles1-Detail 2 3 11 3 5" xfId="10871"/>
    <cellStyle name="RowTitles1-Detail 2 3 11 4" xfId="10872"/>
    <cellStyle name="RowTitles1-Detail 2 3 11 4 2" xfId="10873"/>
    <cellStyle name="RowTitles1-Detail 2 3 11 4 2 2" xfId="10874"/>
    <cellStyle name="RowTitles1-Detail 2 3 11 4 3" xfId="10875"/>
    <cellStyle name="RowTitles1-Detail 2 3 11 5" xfId="10876"/>
    <cellStyle name="RowTitles1-Detail 2 3 11 5 2" xfId="10877"/>
    <cellStyle name="RowTitles1-Detail 2 3 11 5 2 2" xfId="10878"/>
    <cellStyle name="RowTitles1-Detail 2 3 11 6" xfId="10879"/>
    <cellStyle name="RowTitles1-Detail 2 3 11 6 2" xfId="10880"/>
    <cellStyle name="RowTitles1-Detail 2 3 11 7" xfId="10881"/>
    <cellStyle name="RowTitles1-Detail 2 3 12" xfId="10882"/>
    <cellStyle name="RowTitles1-Detail 2 3 12 2" xfId="10883"/>
    <cellStyle name="RowTitles1-Detail 2 3 12 2 2" xfId="10884"/>
    <cellStyle name="RowTitles1-Detail 2 3 12 2 2 2" xfId="10885"/>
    <cellStyle name="RowTitles1-Detail 2 3 12 2 3" xfId="10886"/>
    <cellStyle name="RowTitles1-Detail 2 3 12 3" xfId="10887"/>
    <cellStyle name="RowTitles1-Detail 2 3 12 3 2" xfId="10888"/>
    <cellStyle name="RowTitles1-Detail 2 3 12 3 2 2" xfId="10889"/>
    <cellStyle name="RowTitles1-Detail 2 3 12 4" xfId="10890"/>
    <cellStyle name="RowTitles1-Detail 2 3 12 4 2" xfId="10891"/>
    <cellStyle name="RowTitles1-Detail 2 3 12 5" xfId="10892"/>
    <cellStyle name="RowTitles1-Detail 2 3 13" xfId="10893"/>
    <cellStyle name="RowTitles1-Detail 2 3 13 2" xfId="10894"/>
    <cellStyle name="RowTitles1-Detail 2 3 13 2 2" xfId="10895"/>
    <cellStyle name="RowTitles1-Detail 2 3 14" xfId="10896"/>
    <cellStyle name="RowTitles1-Detail 2 3 14 2" xfId="10897"/>
    <cellStyle name="RowTitles1-Detail 2 3 15" xfId="10898"/>
    <cellStyle name="RowTitles1-Detail 2 3 15 2" xfId="10899"/>
    <cellStyle name="RowTitles1-Detail 2 3 15 2 2" xfId="10900"/>
    <cellStyle name="RowTitles1-Detail 2 3 2" xfId="10901"/>
    <cellStyle name="RowTitles1-Detail 2 3 2 10" xfId="10902"/>
    <cellStyle name="RowTitles1-Detail 2 3 2 10 2" xfId="10903"/>
    <cellStyle name="RowTitles1-Detail 2 3 2 10 2 2" xfId="10904"/>
    <cellStyle name="RowTitles1-Detail 2 3 2 10 2 2 2" xfId="10905"/>
    <cellStyle name="RowTitles1-Detail 2 3 2 10 2 2 2 2" xfId="10906"/>
    <cellStyle name="RowTitles1-Detail 2 3 2 10 2 2 3" xfId="10907"/>
    <cellStyle name="RowTitles1-Detail 2 3 2 10 2 3" xfId="10908"/>
    <cellStyle name="RowTitles1-Detail 2 3 2 10 2 3 2" xfId="10909"/>
    <cellStyle name="RowTitles1-Detail 2 3 2 10 2 3 2 2" xfId="10910"/>
    <cellStyle name="RowTitles1-Detail 2 3 2 10 2 4" xfId="10911"/>
    <cellStyle name="RowTitles1-Detail 2 3 2 10 2 4 2" xfId="10912"/>
    <cellStyle name="RowTitles1-Detail 2 3 2 10 2 5" xfId="10913"/>
    <cellStyle name="RowTitles1-Detail 2 3 2 10 3" xfId="10914"/>
    <cellStyle name="RowTitles1-Detail 2 3 2 10 3 2" xfId="10915"/>
    <cellStyle name="RowTitles1-Detail 2 3 2 10 3 2 2" xfId="10916"/>
    <cellStyle name="RowTitles1-Detail 2 3 2 10 3 2 2 2" xfId="10917"/>
    <cellStyle name="RowTitles1-Detail 2 3 2 10 3 2 3" xfId="10918"/>
    <cellStyle name="RowTitles1-Detail 2 3 2 10 3 3" xfId="10919"/>
    <cellStyle name="RowTitles1-Detail 2 3 2 10 3 3 2" xfId="10920"/>
    <cellStyle name="RowTitles1-Detail 2 3 2 10 3 3 2 2" xfId="10921"/>
    <cellStyle name="RowTitles1-Detail 2 3 2 10 3 4" xfId="10922"/>
    <cellStyle name="RowTitles1-Detail 2 3 2 10 3 4 2" xfId="10923"/>
    <cellStyle name="RowTitles1-Detail 2 3 2 10 3 5" xfId="10924"/>
    <cellStyle name="RowTitles1-Detail 2 3 2 10 4" xfId="10925"/>
    <cellStyle name="RowTitles1-Detail 2 3 2 10 4 2" xfId="10926"/>
    <cellStyle name="RowTitles1-Detail 2 3 2 10 4 2 2" xfId="10927"/>
    <cellStyle name="RowTitles1-Detail 2 3 2 10 4 3" xfId="10928"/>
    <cellStyle name="RowTitles1-Detail 2 3 2 10 5" xfId="10929"/>
    <cellStyle name="RowTitles1-Detail 2 3 2 10 5 2" xfId="10930"/>
    <cellStyle name="RowTitles1-Detail 2 3 2 10 5 2 2" xfId="10931"/>
    <cellStyle name="RowTitles1-Detail 2 3 2 10 6" xfId="10932"/>
    <cellStyle name="RowTitles1-Detail 2 3 2 10 6 2" xfId="10933"/>
    <cellStyle name="RowTitles1-Detail 2 3 2 10 7" xfId="10934"/>
    <cellStyle name="RowTitles1-Detail 2 3 2 11" xfId="10935"/>
    <cellStyle name="RowTitles1-Detail 2 3 2 11 2" xfId="10936"/>
    <cellStyle name="RowTitles1-Detail 2 3 2 11 2 2" xfId="10937"/>
    <cellStyle name="RowTitles1-Detail 2 3 2 11 2 2 2" xfId="10938"/>
    <cellStyle name="RowTitles1-Detail 2 3 2 11 2 3" xfId="10939"/>
    <cellStyle name="RowTitles1-Detail 2 3 2 11 3" xfId="10940"/>
    <cellStyle name="RowTitles1-Detail 2 3 2 11 3 2" xfId="10941"/>
    <cellStyle name="RowTitles1-Detail 2 3 2 11 3 2 2" xfId="10942"/>
    <cellStyle name="RowTitles1-Detail 2 3 2 11 4" xfId="10943"/>
    <cellStyle name="RowTitles1-Detail 2 3 2 11 4 2" xfId="10944"/>
    <cellStyle name="RowTitles1-Detail 2 3 2 11 5" xfId="10945"/>
    <cellStyle name="RowTitles1-Detail 2 3 2 12" xfId="10946"/>
    <cellStyle name="RowTitles1-Detail 2 3 2 12 2" xfId="10947"/>
    <cellStyle name="RowTitles1-Detail 2 3 2 13" xfId="10948"/>
    <cellStyle name="RowTitles1-Detail 2 3 2 13 2" xfId="10949"/>
    <cellStyle name="RowTitles1-Detail 2 3 2 13 2 2" xfId="10950"/>
    <cellStyle name="RowTitles1-Detail 2 3 2 2" xfId="10951"/>
    <cellStyle name="RowTitles1-Detail 2 3 2 2 10" xfId="10952"/>
    <cellStyle name="RowTitles1-Detail 2 3 2 2 10 2" xfId="10953"/>
    <cellStyle name="RowTitles1-Detail 2 3 2 2 10 2 2" xfId="10954"/>
    <cellStyle name="RowTitles1-Detail 2 3 2 2 10 2 2 2" xfId="10955"/>
    <cellStyle name="RowTitles1-Detail 2 3 2 2 10 2 3" xfId="10956"/>
    <cellStyle name="RowTitles1-Detail 2 3 2 2 10 3" xfId="10957"/>
    <cellStyle name="RowTitles1-Detail 2 3 2 2 10 3 2" xfId="10958"/>
    <cellStyle name="RowTitles1-Detail 2 3 2 2 10 3 2 2" xfId="10959"/>
    <cellStyle name="RowTitles1-Detail 2 3 2 2 10 4" xfId="10960"/>
    <cellStyle name="RowTitles1-Detail 2 3 2 2 10 4 2" xfId="10961"/>
    <cellStyle name="RowTitles1-Detail 2 3 2 2 10 5" xfId="10962"/>
    <cellStyle name="RowTitles1-Detail 2 3 2 2 11" xfId="10963"/>
    <cellStyle name="RowTitles1-Detail 2 3 2 2 11 2" xfId="10964"/>
    <cellStyle name="RowTitles1-Detail 2 3 2 2 12" xfId="10965"/>
    <cellStyle name="RowTitles1-Detail 2 3 2 2 12 2" xfId="10966"/>
    <cellStyle name="RowTitles1-Detail 2 3 2 2 12 2 2" xfId="10967"/>
    <cellStyle name="RowTitles1-Detail 2 3 2 2 2" xfId="10968"/>
    <cellStyle name="RowTitles1-Detail 2 3 2 2 2 2" xfId="10969"/>
    <cellStyle name="RowTitles1-Detail 2 3 2 2 2 2 2" xfId="10970"/>
    <cellStyle name="RowTitles1-Detail 2 3 2 2 2 2 2 2" xfId="10971"/>
    <cellStyle name="RowTitles1-Detail 2 3 2 2 2 2 2 2 2" xfId="10972"/>
    <cellStyle name="RowTitles1-Detail 2 3 2 2 2 2 2 2 2 2" xfId="10973"/>
    <cellStyle name="RowTitles1-Detail 2 3 2 2 2 2 2 2 3" xfId="10974"/>
    <cellStyle name="RowTitles1-Detail 2 3 2 2 2 2 2 3" xfId="10975"/>
    <cellStyle name="RowTitles1-Detail 2 3 2 2 2 2 2 3 2" xfId="10976"/>
    <cellStyle name="RowTitles1-Detail 2 3 2 2 2 2 2 3 2 2" xfId="10977"/>
    <cellStyle name="RowTitles1-Detail 2 3 2 2 2 2 2 4" xfId="10978"/>
    <cellStyle name="RowTitles1-Detail 2 3 2 2 2 2 2 4 2" xfId="10979"/>
    <cellStyle name="RowTitles1-Detail 2 3 2 2 2 2 2 5" xfId="10980"/>
    <cellStyle name="RowTitles1-Detail 2 3 2 2 2 2 3" xfId="10981"/>
    <cellStyle name="RowTitles1-Detail 2 3 2 2 2 2 3 2" xfId="10982"/>
    <cellStyle name="RowTitles1-Detail 2 3 2 2 2 2 3 2 2" xfId="10983"/>
    <cellStyle name="RowTitles1-Detail 2 3 2 2 2 2 3 2 2 2" xfId="10984"/>
    <cellStyle name="RowTitles1-Detail 2 3 2 2 2 2 3 2 3" xfId="10985"/>
    <cellStyle name="RowTitles1-Detail 2 3 2 2 2 2 3 3" xfId="10986"/>
    <cellStyle name="RowTitles1-Detail 2 3 2 2 2 2 3 3 2" xfId="10987"/>
    <cellStyle name="RowTitles1-Detail 2 3 2 2 2 2 3 3 2 2" xfId="10988"/>
    <cellStyle name="RowTitles1-Detail 2 3 2 2 2 2 3 4" xfId="10989"/>
    <cellStyle name="RowTitles1-Detail 2 3 2 2 2 2 3 4 2" xfId="10990"/>
    <cellStyle name="RowTitles1-Detail 2 3 2 2 2 2 3 5" xfId="10991"/>
    <cellStyle name="RowTitles1-Detail 2 3 2 2 2 2 4" xfId="10992"/>
    <cellStyle name="RowTitles1-Detail 2 3 2 2 2 2 4 2" xfId="10993"/>
    <cellStyle name="RowTitles1-Detail 2 3 2 2 2 2 5" xfId="10994"/>
    <cellStyle name="RowTitles1-Detail 2 3 2 2 2 2 5 2" xfId="10995"/>
    <cellStyle name="RowTitles1-Detail 2 3 2 2 2 2 5 2 2" xfId="10996"/>
    <cellStyle name="RowTitles1-Detail 2 3 2 2 2 3" xfId="10997"/>
    <cellStyle name="RowTitles1-Detail 2 3 2 2 2 3 2" xfId="10998"/>
    <cellStyle name="RowTitles1-Detail 2 3 2 2 2 3 2 2" xfId="10999"/>
    <cellStyle name="RowTitles1-Detail 2 3 2 2 2 3 2 2 2" xfId="11000"/>
    <cellStyle name="RowTitles1-Detail 2 3 2 2 2 3 2 2 2 2" xfId="11001"/>
    <cellStyle name="RowTitles1-Detail 2 3 2 2 2 3 2 2 3" xfId="11002"/>
    <cellStyle name="RowTitles1-Detail 2 3 2 2 2 3 2 3" xfId="11003"/>
    <cellStyle name="RowTitles1-Detail 2 3 2 2 2 3 2 3 2" xfId="11004"/>
    <cellStyle name="RowTitles1-Detail 2 3 2 2 2 3 2 3 2 2" xfId="11005"/>
    <cellStyle name="RowTitles1-Detail 2 3 2 2 2 3 2 4" xfId="11006"/>
    <cellStyle name="RowTitles1-Detail 2 3 2 2 2 3 2 4 2" xfId="11007"/>
    <cellStyle name="RowTitles1-Detail 2 3 2 2 2 3 2 5" xfId="11008"/>
    <cellStyle name="RowTitles1-Detail 2 3 2 2 2 3 3" xfId="11009"/>
    <cellStyle name="RowTitles1-Detail 2 3 2 2 2 3 3 2" xfId="11010"/>
    <cellStyle name="RowTitles1-Detail 2 3 2 2 2 3 3 2 2" xfId="11011"/>
    <cellStyle name="RowTitles1-Detail 2 3 2 2 2 3 3 2 2 2" xfId="11012"/>
    <cellStyle name="RowTitles1-Detail 2 3 2 2 2 3 3 2 3" xfId="11013"/>
    <cellStyle name="RowTitles1-Detail 2 3 2 2 2 3 3 3" xfId="11014"/>
    <cellStyle name="RowTitles1-Detail 2 3 2 2 2 3 3 3 2" xfId="11015"/>
    <cellStyle name="RowTitles1-Detail 2 3 2 2 2 3 3 3 2 2" xfId="11016"/>
    <cellStyle name="RowTitles1-Detail 2 3 2 2 2 3 3 4" xfId="11017"/>
    <cellStyle name="RowTitles1-Detail 2 3 2 2 2 3 3 4 2" xfId="11018"/>
    <cellStyle name="RowTitles1-Detail 2 3 2 2 2 3 3 5" xfId="11019"/>
    <cellStyle name="RowTitles1-Detail 2 3 2 2 2 3 4" xfId="11020"/>
    <cellStyle name="RowTitles1-Detail 2 3 2 2 2 3 4 2" xfId="11021"/>
    <cellStyle name="RowTitles1-Detail 2 3 2 2 2 3 5" xfId="11022"/>
    <cellStyle name="RowTitles1-Detail 2 3 2 2 2 3 5 2" xfId="11023"/>
    <cellStyle name="RowTitles1-Detail 2 3 2 2 2 3 5 2 2" xfId="11024"/>
    <cellStyle name="RowTitles1-Detail 2 3 2 2 2 3 5 3" xfId="11025"/>
    <cellStyle name="RowTitles1-Detail 2 3 2 2 2 3 6" xfId="11026"/>
    <cellStyle name="RowTitles1-Detail 2 3 2 2 2 3 6 2" xfId="11027"/>
    <cellStyle name="RowTitles1-Detail 2 3 2 2 2 3 6 2 2" xfId="11028"/>
    <cellStyle name="RowTitles1-Detail 2 3 2 2 2 3 7" xfId="11029"/>
    <cellStyle name="RowTitles1-Detail 2 3 2 2 2 3 7 2" xfId="11030"/>
    <cellStyle name="RowTitles1-Detail 2 3 2 2 2 3 8" xfId="11031"/>
    <cellStyle name="RowTitles1-Detail 2 3 2 2 2 4" xfId="11032"/>
    <cellStyle name="RowTitles1-Detail 2 3 2 2 2 4 2" xfId="11033"/>
    <cellStyle name="RowTitles1-Detail 2 3 2 2 2 4 2 2" xfId="11034"/>
    <cellStyle name="RowTitles1-Detail 2 3 2 2 2 4 2 2 2" xfId="11035"/>
    <cellStyle name="RowTitles1-Detail 2 3 2 2 2 4 2 2 2 2" xfId="11036"/>
    <cellStyle name="RowTitles1-Detail 2 3 2 2 2 4 2 2 3" xfId="11037"/>
    <cellStyle name="RowTitles1-Detail 2 3 2 2 2 4 2 3" xfId="11038"/>
    <cellStyle name="RowTitles1-Detail 2 3 2 2 2 4 2 3 2" xfId="11039"/>
    <cellStyle name="RowTitles1-Detail 2 3 2 2 2 4 2 3 2 2" xfId="11040"/>
    <cellStyle name="RowTitles1-Detail 2 3 2 2 2 4 2 4" xfId="11041"/>
    <cellStyle name="RowTitles1-Detail 2 3 2 2 2 4 2 4 2" xfId="11042"/>
    <cellStyle name="RowTitles1-Detail 2 3 2 2 2 4 2 5" xfId="11043"/>
    <cellStyle name="RowTitles1-Detail 2 3 2 2 2 4 3" xfId="11044"/>
    <cellStyle name="RowTitles1-Detail 2 3 2 2 2 4 3 2" xfId="11045"/>
    <cellStyle name="RowTitles1-Detail 2 3 2 2 2 4 3 2 2" xfId="11046"/>
    <cellStyle name="RowTitles1-Detail 2 3 2 2 2 4 3 2 2 2" xfId="11047"/>
    <cellStyle name="RowTitles1-Detail 2 3 2 2 2 4 3 2 3" xfId="11048"/>
    <cellStyle name="RowTitles1-Detail 2 3 2 2 2 4 3 3" xfId="11049"/>
    <cellStyle name="RowTitles1-Detail 2 3 2 2 2 4 3 3 2" xfId="11050"/>
    <cellStyle name="RowTitles1-Detail 2 3 2 2 2 4 3 3 2 2" xfId="11051"/>
    <cellStyle name="RowTitles1-Detail 2 3 2 2 2 4 3 4" xfId="11052"/>
    <cellStyle name="RowTitles1-Detail 2 3 2 2 2 4 3 4 2" xfId="11053"/>
    <cellStyle name="RowTitles1-Detail 2 3 2 2 2 4 3 5" xfId="11054"/>
    <cellStyle name="RowTitles1-Detail 2 3 2 2 2 4 4" xfId="11055"/>
    <cellStyle name="RowTitles1-Detail 2 3 2 2 2 4 4 2" xfId="11056"/>
    <cellStyle name="RowTitles1-Detail 2 3 2 2 2 4 4 2 2" xfId="11057"/>
    <cellStyle name="RowTitles1-Detail 2 3 2 2 2 4 4 3" xfId="11058"/>
    <cellStyle name="RowTitles1-Detail 2 3 2 2 2 4 5" xfId="11059"/>
    <cellStyle name="RowTitles1-Detail 2 3 2 2 2 4 5 2" xfId="11060"/>
    <cellStyle name="RowTitles1-Detail 2 3 2 2 2 4 5 2 2" xfId="11061"/>
    <cellStyle name="RowTitles1-Detail 2 3 2 2 2 4 6" xfId="11062"/>
    <cellStyle name="RowTitles1-Detail 2 3 2 2 2 4 6 2" xfId="11063"/>
    <cellStyle name="RowTitles1-Detail 2 3 2 2 2 4 7" xfId="11064"/>
    <cellStyle name="RowTitles1-Detail 2 3 2 2 2 5" xfId="11065"/>
    <cellStyle name="RowTitles1-Detail 2 3 2 2 2 5 2" xfId="11066"/>
    <cellStyle name="RowTitles1-Detail 2 3 2 2 2 5 2 2" xfId="11067"/>
    <cellStyle name="RowTitles1-Detail 2 3 2 2 2 5 2 2 2" xfId="11068"/>
    <cellStyle name="RowTitles1-Detail 2 3 2 2 2 5 2 2 2 2" xfId="11069"/>
    <cellStyle name="RowTitles1-Detail 2 3 2 2 2 5 2 2 3" xfId="11070"/>
    <cellStyle name="RowTitles1-Detail 2 3 2 2 2 5 2 3" xfId="11071"/>
    <cellStyle name="RowTitles1-Detail 2 3 2 2 2 5 2 3 2" xfId="11072"/>
    <cellStyle name="RowTitles1-Detail 2 3 2 2 2 5 2 3 2 2" xfId="11073"/>
    <cellStyle name="RowTitles1-Detail 2 3 2 2 2 5 2 4" xfId="11074"/>
    <cellStyle name="RowTitles1-Detail 2 3 2 2 2 5 2 4 2" xfId="11075"/>
    <cellStyle name="RowTitles1-Detail 2 3 2 2 2 5 2 5" xfId="11076"/>
    <cellStyle name="RowTitles1-Detail 2 3 2 2 2 5 3" xfId="11077"/>
    <cellStyle name="RowTitles1-Detail 2 3 2 2 2 5 3 2" xfId="11078"/>
    <cellStyle name="RowTitles1-Detail 2 3 2 2 2 5 3 2 2" xfId="11079"/>
    <cellStyle name="RowTitles1-Detail 2 3 2 2 2 5 3 2 2 2" xfId="11080"/>
    <cellStyle name="RowTitles1-Detail 2 3 2 2 2 5 3 2 3" xfId="11081"/>
    <cellStyle name="RowTitles1-Detail 2 3 2 2 2 5 3 3" xfId="11082"/>
    <cellStyle name="RowTitles1-Detail 2 3 2 2 2 5 3 3 2" xfId="11083"/>
    <cellStyle name="RowTitles1-Detail 2 3 2 2 2 5 3 3 2 2" xfId="11084"/>
    <cellStyle name="RowTitles1-Detail 2 3 2 2 2 5 3 4" xfId="11085"/>
    <cellStyle name="RowTitles1-Detail 2 3 2 2 2 5 3 4 2" xfId="11086"/>
    <cellStyle name="RowTitles1-Detail 2 3 2 2 2 5 3 5" xfId="11087"/>
    <cellStyle name="RowTitles1-Detail 2 3 2 2 2 5 4" xfId="11088"/>
    <cellStyle name="RowTitles1-Detail 2 3 2 2 2 5 4 2" xfId="11089"/>
    <cellStyle name="RowTitles1-Detail 2 3 2 2 2 5 4 2 2" xfId="11090"/>
    <cellStyle name="RowTitles1-Detail 2 3 2 2 2 5 4 3" xfId="11091"/>
    <cellStyle name="RowTitles1-Detail 2 3 2 2 2 5 5" xfId="11092"/>
    <cellStyle name="RowTitles1-Detail 2 3 2 2 2 5 5 2" xfId="11093"/>
    <cellStyle name="RowTitles1-Detail 2 3 2 2 2 5 5 2 2" xfId="11094"/>
    <cellStyle name="RowTitles1-Detail 2 3 2 2 2 5 6" xfId="11095"/>
    <cellStyle name="RowTitles1-Detail 2 3 2 2 2 5 6 2" xfId="11096"/>
    <cellStyle name="RowTitles1-Detail 2 3 2 2 2 5 7" xfId="11097"/>
    <cellStyle name="RowTitles1-Detail 2 3 2 2 2 6" xfId="11098"/>
    <cellStyle name="RowTitles1-Detail 2 3 2 2 2 6 2" xfId="11099"/>
    <cellStyle name="RowTitles1-Detail 2 3 2 2 2 6 2 2" xfId="11100"/>
    <cellStyle name="RowTitles1-Detail 2 3 2 2 2 6 2 2 2" xfId="11101"/>
    <cellStyle name="RowTitles1-Detail 2 3 2 2 2 6 2 2 2 2" xfId="11102"/>
    <cellStyle name="RowTitles1-Detail 2 3 2 2 2 6 2 2 3" xfId="11103"/>
    <cellStyle name="RowTitles1-Detail 2 3 2 2 2 6 2 3" xfId="11104"/>
    <cellStyle name="RowTitles1-Detail 2 3 2 2 2 6 2 3 2" xfId="11105"/>
    <cellStyle name="RowTitles1-Detail 2 3 2 2 2 6 2 3 2 2" xfId="11106"/>
    <cellStyle name="RowTitles1-Detail 2 3 2 2 2 6 2 4" xfId="11107"/>
    <cellStyle name="RowTitles1-Detail 2 3 2 2 2 6 2 4 2" xfId="11108"/>
    <cellStyle name="RowTitles1-Detail 2 3 2 2 2 6 2 5" xfId="11109"/>
    <cellStyle name="RowTitles1-Detail 2 3 2 2 2 6 3" xfId="11110"/>
    <cellStyle name="RowTitles1-Detail 2 3 2 2 2 6 3 2" xfId="11111"/>
    <cellStyle name="RowTitles1-Detail 2 3 2 2 2 6 3 2 2" xfId="11112"/>
    <cellStyle name="RowTitles1-Detail 2 3 2 2 2 6 3 2 2 2" xfId="11113"/>
    <cellStyle name="RowTitles1-Detail 2 3 2 2 2 6 3 2 3" xfId="11114"/>
    <cellStyle name="RowTitles1-Detail 2 3 2 2 2 6 3 3" xfId="11115"/>
    <cellStyle name="RowTitles1-Detail 2 3 2 2 2 6 3 3 2" xfId="11116"/>
    <cellStyle name="RowTitles1-Detail 2 3 2 2 2 6 3 3 2 2" xfId="11117"/>
    <cellStyle name="RowTitles1-Detail 2 3 2 2 2 6 3 4" xfId="11118"/>
    <cellStyle name="RowTitles1-Detail 2 3 2 2 2 6 3 4 2" xfId="11119"/>
    <cellStyle name="RowTitles1-Detail 2 3 2 2 2 6 3 5" xfId="11120"/>
    <cellStyle name="RowTitles1-Detail 2 3 2 2 2 6 4" xfId="11121"/>
    <cellStyle name="RowTitles1-Detail 2 3 2 2 2 6 4 2" xfId="11122"/>
    <cellStyle name="RowTitles1-Detail 2 3 2 2 2 6 4 2 2" xfId="11123"/>
    <cellStyle name="RowTitles1-Detail 2 3 2 2 2 6 4 3" xfId="11124"/>
    <cellStyle name="RowTitles1-Detail 2 3 2 2 2 6 5" xfId="11125"/>
    <cellStyle name="RowTitles1-Detail 2 3 2 2 2 6 5 2" xfId="11126"/>
    <cellStyle name="RowTitles1-Detail 2 3 2 2 2 6 5 2 2" xfId="11127"/>
    <cellStyle name="RowTitles1-Detail 2 3 2 2 2 6 6" xfId="11128"/>
    <cellStyle name="RowTitles1-Detail 2 3 2 2 2 6 6 2" xfId="11129"/>
    <cellStyle name="RowTitles1-Detail 2 3 2 2 2 6 7" xfId="11130"/>
    <cellStyle name="RowTitles1-Detail 2 3 2 2 2 7" xfId="11131"/>
    <cellStyle name="RowTitles1-Detail 2 3 2 2 2 7 2" xfId="11132"/>
    <cellStyle name="RowTitles1-Detail 2 3 2 2 2 7 2 2" xfId="11133"/>
    <cellStyle name="RowTitles1-Detail 2 3 2 2 2 7 2 2 2" xfId="11134"/>
    <cellStyle name="RowTitles1-Detail 2 3 2 2 2 7 2 3" xfId="11135"/>
    <cellStyle name="RowTitles1-Detail 2 3 2 2 2 7 3" xfId="11136"/>
    <cellStyle name="RowTitles1-Detail 2 3 2 2 2 7 3 2" xfId="11137"/>
    <cellStyle name="RowTitles1-Detail 2 3 2 2 2 7 3 2 2" xfId="11138"/>
    <cellStyle name="RowTitles1-Detail 2 3 2 2 2 7 4" xfId="11139"/>
    <cellStyle name="RowTitles1-Detail 2 3 2 2 2 7 4 2" xfId="11140"/>
    <cellStyle name="RowTitles1-Detail 2 3 2 2 2 7 5" xfId="11141"/>
    <cellStyle name="RowTitles1-Detail 2 3 2 2 2 8" xfId="11142"/>
    <cellStyle name="RowTitles1-Detail 2 3 2 2 2 8 2" xfId="11143"/>
    <cellStyle name="RowTitles1-Detail 2 3 2 2 2 9" xfId="11144"/>
    <cellStyle name="RowTitles1-Detail 2 3 2 2 2 9 2" xfId="11145"/>
    <cellStyle name="RowTitles1-Detail 2 3 2 2 2 9 2 2" xfId="11146"/>
    <cellStyle name="RowTitles1-Detail 2 3 2 2 2_STUD aligned by INSTIT" xfId="11147"/>
    <cellStyle name="RowTitles1-Detail 2 3 2 2 3" xfId="11148"/>
    <cellStyle name="RowTitles1-Detail 2 3 2 2 3 2" xfId="11149"/>
    <cellStyle name="RowTitles1-Detail 2 3 2 2 3 2 2" xfId="11150"/>
    <cellStyle name="RowTitles1-Detail 2 3 2 2 3 2 2 2" xfId="11151"/>
    <cellStyle name="RowTitles1-Detail 2 3 2 2 3 2 2 2 2" xfId="11152"/>
    <cellStyle name="RowTitles1-Detail 2 3 2 2 3 2 2 2 2 2" xfId="11153"/>
    <cellStyle name="RowTitles1-Detail 2 3 2 2 3 2 2 2 3" xfId="11154"/>
    <cellStyle name="RowTitles1-Detail 2 3 2 2 3 2 2 3" xfId="11155"/>
    <cellStyle name="RowTitles1-Detail 2 3 2 2 3 2 2 3 2" xfId="11156"/>
    <cellStyle name="RowTitles1-Detail 2 3 2 2 3 2 2 3 2 2" xfId="11157"/>
    <cellStyle name="RowTitles1-Detail 2 3 2 2 3 2 2 4" xfId="11158"/>
    <cellStyle name="RowTitles1-Detail 2 3 2 2 3 2 2 4 2" xfId="11159"/>
    <cellStyle name="RowTitles1-Detail 2 3 2 2 3 2 2 5" xfId="11160"/>
    <cellStyle name="RowTitles1-Detail 2 3 2 2 3 2 3" xfId="11161"/>
    <cellStyle name="RowTitles1-Detail 2 3 2 2 3 2 3 2" xfId="11162"/>
    <cellStyle name="RowTitles1-Detail 2 3 2 2 3 2 3 2 2" xfId="11163"/>
    <cellStyle name="RowTitles1-Detail 2 3 2 2 3 2 3 2 2 2" xfId="11164"/>
    <cellStyle name="RowTitles1-Detail 2 3 2 2 3 2 3 2 3" xfId="11165"/>
    <cellStyle name="RowTitles1-Detail 2 3 2 2 3 2 3 3" xfId="11166"/>
    <cellStyle name="RowTitles1-Detail 2 3 2 2 3 2 3 3 2" xfId="11167"/>
    <cellStyle name="RowTitles1-Detail 2 3 2 2 3 2 3 3 2 2" xfId="11168"/>
    <cellStyle name="RowTitles1-Detail 2 3 2 2 3 2 3 4" xfId="11169"/>
    <cellStyle name="RowTitles1-Detail 2 3 2 2 3 2 3 4 2" xfId="11170"/>
    <cellStyle name="RowTitles1-Detail 2 3 2 2 3 2 3 5" xfId="11171"/>
    <cellStyle name="RowTitles1-Detail 2 3 2 2 3 2 4" xfId="11172"/>
    <cellStyle name="RowTitles1-Detail 2 3 2 2 3 2 4 2" xfId="11173"/>
    <cellStyle name="RowTitles1-Detail 2 3 2 2 3 2 5" xfId="11174"/>
    <cellStyle name="RowTitles1-Detail 2 3 2 2 3 2 5 2" xfId="11175"/>
    <cellStyle name="RowTitles1-Detail 2 3 2 2 3 2 5 2 2" xfId="11176"/>
    <cellStyle name="RowTitles1-Detail 2 3 2 2 3 2 5 3" xfId="11177"/>
    <cellStyle name="RowTitles1-Detail 2 3 2 2 3 2 6" xfId="11178"/>
    <cellStyle name="RowTitles1-Detail 2 3 2 2 3 2 6 2" xfId="11179"/>
    <cellStyle name="RowTitles1-Detail 2 3 2 2 3 2 6 2 2" xfId="11180"/>
    <cellStyle name="RowTitles1-Detail 2 3 2 2 3 2 7" xfId="11181"/>
    <cellStyle name="RowTitles1-Detail 2 3 2 2 3 2 7 2" xfId="11182"/>
    <cellStyle name="RowTitles1-Detail 2 3 2 2 3 2 8" xfId="11183"/>
    <cellStyle name="RowTitles1-Detail 2 3 2 2 3 3" xfId="11184"/>
    <cellStyle name="RowTitles1-Detail 2 3 2 2 3 3 2" xfId="11185"/>
    <cellStyle name="RowTitles1-Detail 2 3 2 2 3 3 2 2" xfId="11186"/>
    <cellStyle name="RowTitles1-Detail 2 3 2 2 3 3 2 2 2" xfId="11187"/>
    <cellStyle name="RowTitles1-Detail 2 3 2 2 3 3 2 2 2 2" xfId="11188"/>
    <cellStyle name="RowTitles1-Detail 2 3 2 2 3 3 2 2 3" xfId="11189"/>
    <cellStyle name="RowTitles1-Detail 2 3 2 2 3 3 2 3" xfId="11190"/>
    <cellStyle name="RowTitles1-Detail 2 3 2 2 3 3 2 3 2" xfId="11191"/>
    <cellStyle name="RowTitles1-Detail 2 3 2 2 3 3 2 3 2 2" xfId="11192"/>
    <cellStyle name="RowTitles1-Detail 2 3 2 2 3 3 2 4" xfId="11193"/>
    <cellStyle name="RowTitles1-Detail 2 3 2 2 3 3 2 4 2" xfId="11194"/>
    <cellStyle name="RowTitles1-Detail 2 3 2 2 3 3 2 5" xfId="11195"/>
    <cellStyle name="RowTitles1-Detail 2 3 2 2 3 3 3" xfId="11196"/>
    <cellStyle name="RowTitles1-Detail 2 3 2 2 3 3 3 2" xfId="11197"/>
    <cellStyle name="RowTitles1-Detail 2 3 2 2 3 3 3 2 2" xfId="11198"/>
    <cellStyle name="RowTitles1-Detail 2 3 2 2 3 3 3 2 2 2" xfId="11199"/>
    <cellStyle name="RowTitles1-Detail 2 3 2 2 3 3 3 2 3" xfId="11200"/>
    <cellStyle name="RowTitles1-Detail 2 3 2 2 3 3 3 3" xfId="11201"/>
    <cellStyle name="RowTitles1-Detail 2 3 2 2 3 3 3 3 2" xfId="11202"/>
    <cellStyle name="RowTitles1-Detail 2 3 2 2 3 3 3 3 2 2" xfId="11203"/>
    <cellStyle name="RowTitles1-Detail 2 3 2 2 3 3 3 4" xfId="11204"/>
    <cellStyle name="RowTitles1-Detail 2 3 2 2 3 3 3 4 2" xfId="11205"/>
    <cellStyle name="RowTitles1-Detail 2 3 2 2 3 3 3 5" xfId="11206"/>
    <cellStyle name="RowTitles1-Detail 2 3 2 2 3 3 4" xfId="11207"/>
    <cellStyle name="RowTitles1-Detail 2 3 2 2 3 3 4 2" xfId="11208"/>
    <cellStyle name="RowTitles1-Detail 2 3 2 2 3 3 5" xfId="11209"/>
    <cellStyle name="RowTitles1-Detail 2 3 2 2 3 3 5 2" xfId="11210"/>
    <cellStyle name="RowTitles1-Detail 2 3 2 2 3 3 5 2 2" xfId="11211"/>
    <cellStyle name="RowTitles1-Detail 2 3 2 2 3 4" xfId="11212"/>
    <cellStyle name="RowTitles1-Detail 2 3 2 2 3 4 2" xfId="11213"/>
    <cellStyle name="RowTitles1-Detail 2 3 2 2 3 4 2 2" xfId="11214"/>
    <cellStyle name="RowTitles1-Detail 2 3 2 2 3 4 2 2 2" xfId="11215"/>
    <cellStyle name="RowTitles1-Detail 2 3 2 2 3 4 2 2 2 2" xfId="11216"/>
    <cellStyle name="RowTitles1-Detail 2 3 2 2 3 4 2 2 3" xfId="11217"/>
    <cellStyle name="RowTitles1-Detail 2 3 2 2 3 4 2 3" xfId="11218"/>
    <cellStyle name="RowTitles1-Detail 2 3 2 2 3 4 2 3 2" xfId="11219"/>
    <cellStyle name="RowTitles1-Detail 2 3 2 2 3 4 2 3 2 2" xfId="11220"/>
    <cellStyle name="RowTitles1-Detail 2 3 2 2 3 4 2 4" xfId="11221"/>
    <cellStyle name="RowTitles1-Detail 2 3 2 2 3 4 2 4 2" xfId="11222"/>
    <cellStyle name="RowTitles1-Detail 2 3 2 2 3 4 2 5" xfId="11223"/>
    <cellStyle name="RowTitles1-Detail 2 3 2 2 3 4 3" xfId="11224"/>
    <cellStyle name="RowTitles1-Detail 2 3 2 2 3 4 3 2" xfId="11225"/>
    <cellStyle name="RowTitles1-Detail 2 3 2 2 3 4 3 2 2" xfId="11226"/>
    <cellStyle name="RowTitles1-Detail 2 3 2 2 3 4 3 2 2 2" xfId="11227"/>
    <cellStyle name="RowTitles1-Detail 2 3 2 2 3 4 3 2 3" xfId="11228"/>
    <cellStyle name="RowTitles1-Detail 2 3 2 2 3 4 3 3" xfId="11229"/>
    <cellStyle name="RowTitles1-Detail 2 3 2 2 3 4 3 3 2" xfId="11230"/>
    <cellStyle name="RowTitles1-Detail 2 3 2 2 3 4 3 3 2 2" xfId="11231"/>
    <cellStyle name="RowTitles1-Detail 2 3 2 2 3 4 3 4" xfId="11232"/>
    <cellStyle name="RowTitles1-Detail 2 3 2 2 3 4 3 4 2" xfId="11233"/>
    <cellStyle name="RowTitles1-Detail 2 3 2 2 3 4 3 5" xfId="11234"/>
    <cellStyle name="RowTitles1-Detail 2 3 2 2 3 4 4" xfId="11235"/>
    <cellStyle name="RowTitles1-Detail 2 3 2 2 3 4 4 2" xfId="11236"/>
    <cellStyle name="RowTitles1-Detail 2 3 2 2 3 4 4 2 2" xfId="11237"/>
    <cellStyle name="RowTitles1-Detail 2 3 2 2 3 4 4 3" xfId="11238"/>
    <cellStyle name="RowTitles1-Detail 2 3 2 2 3 4 5" xfId="11239"/>
    <cellStyle name="RowTitles1-Detail 2 3 2 2 3 4 5 2" xfId="11240"/>
    <cellStyle name="RowTitles1-Detail 2 3 2 2 3 4 5 2 2" xfId="11241"/>
    <cellStyle name="RowTitles1-Detail 2 3 2 2 3 4 6" xfId="11242"/>
    <cellStyle name="RowTitles1-Detail 2 3 2 2 3 4 6 2" xfId="11243"/>
    <cellStyle name="RowTitles1-Detail 2 3 2 2 3 4 7" xfId="11244"/>
    <cellStyle name="RowTitles1-Detail 2 3 2 2 3 5" xfId="11245"/>
    <cellStyle name="RowTitles1-Detail 2 3 2 2 3 5 2" xfId="11246"/>
    <cellStyle name="RowTitles1-Detail 2 3 2 2 3 5 2 2" xfId="11247"/>
    <cellStyle name="RowTitles1-Detail 2 3 2 2 3 5 2 2 2" xfId="11248"/>
    <cellStyle name="RowTitles1-Detail 2 3 2 2 3 5 2 2 2 2" xfId="11249"/>
    <cellStyle name="RowTitles1-Detail 2 3 2 2 3 5 2 2 3" xfId="11250"/>
    <cellStyle name="RowTitles1-Detail 2 3 2 2 3 5 2 3" xfId="11251"/>
    <cellStyle name="RowTitles1-Detail 2 3 2 2 3 5 2 3 2" xfId="11252"/>
    <cellStyle name="RowTitles1-Detail 2 3 2 2 3 5 2 3 2 2" xfId="11253"/>
    <cellStyle name="RowTitles1-Detail 2 3 2 2 3 5 2 4" xfId="11254"/>
    <cellStyle name="RowTitles1-Detail 2 3 2 2 3 5 2 4 2" xfId="11255"/>
    <cellStyle name="RowTitles1-Detail 2 3 2 2 3 5 2 5" xfId="11256"/>
    <cellStyle name="RowTitles1-Detail 2 3 2 2 3 5 3" xfId="11257"/>
    <cellStyle name="RowTitles1-Detail 2 3 2 2 3 5 3 2" xfId="11258"/>
    <cellStyle name="RowTitles1-Detail 2 3 2 2 3 5 3 2 2" xfId="11259"/>
    <cellStyle name="RowTitles1-Detail 2 3 2 2 3 5 3 2 2 2" xfId="11260"/>
    <cellStyle name="RowTitles1-Detail 2 3 2 2 3 5 3 2 3" xfId="11261"/>
    <cellStyle name="RowTitles1-Detail 2 3 2 2 3 5 3 3" xfId="11262"/>
    <cellStyle name="RowTitles1-Detail 2 3 2 2 3 5 3 3 2" xfId="11263"/>
    <cellStyle name="RowTitles1-Detail 2 3 2 2 3 5 3 3 2 2" xfId="11264"/>
    <cellStyle name="RowTitles1-Detail 2 3 2 2 3 5 3 4" xfId="11265"/>
    <cellStyle name="RowTitles1-Detail 2 3 2 2 3 5 3 4 2" xfId="11266"/>
    <cellStyle name="RowTitles1-Detail 2 3 2 2 3 5 3 5" xfId="11267"/>
    <cellStyle name="RowTitles1-Detail 2 3 2 2 3 5 4" xfId="11268"/>
    <cellStyle name="RowTitles1-Detail 2 3 2 2 3 5 4 2" xfId="11269"/>
    <cellStyle name="RowTitles1-Detail 2 3 2 2 3 5 4 2 2" xfId="11270"/>
    <cellStyle name="RowTitles1-Detail 2 3 2 2 3 5 4 3" xfId="11271"/>
    <cellStyle name="RowTitles1-Detail 2 3 2 2 3 5 5" xfId="11272"/>
    <cellStyle name="RowTitles1-Detail 2 3 2 2 3 5 5 2" xfId="11273"/>
    <cellStyle name="RowTitles1-Detail 2 3 2 2 3 5 5 2 2" xfId="11274"/>
    <cellStyle name="RowTitles1-Detail 2 3 2 2 3 5 6" xfId="11275"/>
    <cellStyle name="RowTitles1-Detail 2 3 2 2 3 5 6 2" xfId="11276"/>
    <cellStyle name="RowTitles1-Detail 2 3 2 2 3 5 7" xfId="11277"/>
    <cellStyle name="RowTitles1-Detail 2 3 2 2 3 6" xfId="11278"/>
    <cellStyle name="RowTitles1-Detail 2 3 2 2 3 6 2" xfId="11279"/>
    <cellStyle name="RowTitles1-Detail 2 3 2 2 3 6 2 2" xfId="11280"/>
    <cellStyle name="RowTitles1-Detail 2 3 2 2 3 6 2 2 2" xfId="11281"/>
    <cellStyle name="RowTitles1-Detail 2 3 2 2 3 6 2 2 2 2" xfId="11282"/>
    <cellStyle name="RowTitles1-Detail 2 3 2 2 3 6 2 2 3" xfId="11283"/>
    <cellStyle name="RowTitles1-Detail 2 3 2 2 3 6 2 3" xfId="11284"/>
    <cellStyle name="RowTitles1-Detail 2 3 2 2 3 6 2 3 2" xfId="11285"/>
    <cellStyle name="RowTitles1-Detail 2 3 2 2 3 6 2 3 2 2" xfId="11286"/>
    <cellStyle name="RowTitles1-Detail 2 3 2 2 3 6 2 4" xfId="11287"/>
    <cellStyle name="RowTitles1-Detail 2 3 2 2 3 6 2 4 2" xfId="11288"/>
    <cellStyle name="RowTitles1-Detail 2 3 2 2 3 6 2 5" xfId="11289"/>
    <cellStyle name="RowTitles1-Detail 2 3 2 2 3 6 3" xfId="11290"/>
    <cellStyle name="RowTitles1-Detail 2 3 2 2 3 6 3 2" xfId="11291"/>
    <cellStyle name="RowTitles1-Detail 2 3 2 2 3 6 3 2 2" xfId="11292"/>
    <cellStyle name="RowTitles1-Detail 2 3 2 2 3 6 3 2 2 2" xfId="11293"/>
    <cellStyle name="RowTitles1-Detail 2 3 2 2 3 6 3 2 3" xfId="11294"/>
    <cellStyle name="RowTitles1-Detail 2 3 2 2 3 6 3 3" xfId="11295"/>
    <cellStyle name="RowTitles1-Detail 2 3 2 2 3 6 3 3 2" xfId="11296"/>
    <cellStyle name="RowTitles1-Detail 2 3 2 2 3 6 3 3 2 2" xfId="11297"/>
    <cellStyle name="RowTitles1-Detail 2 3 2 2 3 6 3 4" xfId="11298"/>
    <cellStyle name="RowTitles1-Detail 2 3 2 2 3 6 3 4 2" xfId="11299"/>
    <cellStyle name="RowTitles1-Detail 2 3 2 2 3 6 3 5" xfId="11300"/>
    <cellStyle name="RowTitles1-Detail 2 3 2 2 3 6 4" xfId="11301"/>
    <cellStyle name="RowTitles1-Detail 2 3 2 2 3 6 4 2" xfId="11302"/>
    <cellStyle name="RowTitles1-Detail 2 3 2 2 3 6 4 2 2" xfId="11303"/>
    <cellStyle name="RowTitles1-Detail 2 3 2 2 3 6 4 3" xfId="11304"/>
    <cellStyle name="RowTitles1-Detail 2 3 2 2 3 6 5" xfId="11305"/>
    <cellStyle name="RowTitles1-Detail 2 3 2 2 3 6 5 2" xfId="11306"/>
    <cellStyle name="RowTitles1-Detail 2 3 2 2 3 6 5 2 2" xfId="11307"/>
    <cellStyle name="RowTitles1-Detail 2 3 2 2 3 6 6" xfId="11308"/>
    <cellStyle name="RowTitles1-Detail 2 3 2 2 3 6 6 2" xfId="11309"/>
    <cellStyle name="RowTitles1-Detail 2 3 2 2 3 6 7" xfId="11310"/>
    <cellStyle name="RowTitles1-Detail 2 3 2 2 3 7" xfId="11311"/>
    <cellStyle name="RowTitles1-Detail 2 3 2 2 3 7 2" xfId="11312"/>
    <cellStyle name="RowTitles1-Detail 2 3 2 2 3 7 2 2" xfId="11313"/>
    <cellStyle name="RowTitles1-Detail 2 3 2 2 3 7 2 2 2" xfId="11314"/>
    <cellStyle name="RowTitles1-Detail 2 3 2 2 3 7 2 3" xfId="11315"/>
    <cellStyle name="RowTitles1-Detail 2 3 2 2 3 7 3" xfId="11316"/>
    <cellStyle name="RowTitles1-Detail 2 3 2 2 3 7 3 2" xfId="11317"/>
    <cellStyle name="RowTitles1-Detail 2 3 2 2 3 7 3 2 2" xfId="11318"/>
    <cellStyle name="RowTitles1-Detail 2 3 2 2 3 7 4" xfId="11319"/>
    <cellStyle name="RowTitles1-Detail 2 3 2 2 3 7 4 2" xfId="11320"/>
    <cellStyle name="RowTitles1-Detail 2 3 2 2 3 7 5" xfId="11321"/>
    <cellStyle name="RowTitles1-Detail 2 3 2 2 3 8" xfId="11322"/>
    <cellStyle name="RowTitles1-Detail 2 3 2 2 3 8 2" xfId="11323"/>
    <cellStyle name="RowTitles1-Detail 2 3 2 2 3 8 2 2" xfId="11324"/>
    <cellStyle name="RowTitles1-Detail 2 3 2 2 3 8 2 2 2" xfId="11325"/>
    <cellStyle name="RowTitles1-Detail 2 3 2 2 3 8 2 3" xfId="11326"/>
    <cellStyle name="RowTitles1-Detail 2 3 2 2 3 8 3" xfId="11327"/>
    <cellStyle name="RowTitles1-Detail 2 3 2 2 3 8 3 2" xfId="11328"/>
    <cellStyle name="RowTitles1-Detail 2 3 2 2 3 8 3 2 2" xfId="11329"/>
    <cellStyle name="RowTitles1-Detail 2 3 2 2 3 8 4" xfId="11330"/>
    <cellStyle name="RowTitles1-Detail 2 3 2 2 3 8 4 2" xfId="11331"/>
    <cellStyle name="RowTitles1-Detail 2 3 2 2 3 8 5" xfId="11332"/>
    <cellStyle name="RowTitles1-Detail 2 3 2 2 3 9" xfId="11333"/>
    <cellStyle name="RowTitles1-Detail 2 3 2 2 3 9 2" xfId="11334"/>
    <cellStyle name="RowTitles1-Detail 2 3 2 2 3 9 2 2" xfId="11335"/>
    <cellStyle name="RowTitles1-Detail 2 3 2 2 3_STUD aligned by INSTIT" xfId="11336"/>
    <cellStyle name="RowTitles1-Detail 2 3 2 2 4" xfId="11337"/>
    <cellStyle name="RowTitles1-Detail 2 3 2 2 4 2" xfId="11338"/>
    <cellStyle name="RowTitles1-Detail 2 3 2 2 4 2 2" xfId="11339"/>
    <cellStyle name="RowTitles1-Detail 2 3 2 2 4 2 2 2" xfId="11340"/>
    <cellStyle name="RowTitles1-Detail 2 3 2 2 4 2 2 2 2" xfId="11341"/>
    <cellStyle name="RowTitles1-Detail 2 3 2 2 4 2 2 2 2 2" xfId="11342"/>
    <cellStyle name="RowTitles1-Detail 2 3 2 2 4 2 2 2 3" xfId="11343"/>
    <cellStyle name="RowTitles1-Detail 2 3 2 2 4 2 2 3" xfId="11344"/>
    <cellStyle name="RowTitles1-Detail 2 3 2 2 4 2 2 3 2" xfId="11345"/>
    <cellStyle name="RowTitles1-Detail 2 3 2 2 4 2 2 3 2 2" xfId="11346"/>
    <cellStyle name="RowTitles1-Detail 2 3 2 2 4 2 2 4" xfId="11347"/>
    <cellStyle name="RowTitles1-Detail 2 3 2 2 4 2 2 4 2" xfId="11348"/>
    <cellStyle name="RowTitles1-Detail 2 3 2 2 4 2 2 5" xfId="11349"/>
    <cellStyle name="RowTitles1-Detail 2 3 2 2 4 2 3" xfId="11350"/>
    <cellStyle name="RowTitles1-Detail 2 3 2 2 4 2 3 2" xfId="11351"/>
    <cellStyle name="RowTitles1-Detail 2 3 2 2 4 2 3 2 2" xfId="11352"/>
    <cellStyle name="RowTitles1-Detail 2 3 2 2 4 2 3 2 2 2" xfId="11353"/>
    <cellStyle name="RowTitles1-Detail 2 3 2 2 4 2 3 2 3" xfId="11354"/>
    <cellStyle name="RowTitles1-Detail 2 3 2 2 4 2 3 3" xfId="11355"/>
    <cellStyle name="RowTitles1-Detail 2 3 2 2 4 2 3 3 2" xfId="11356"/>
    <cellStyle name="RowTitles1-Detail 2 3 2 2 4 2 3 3 2 2" xfId="11357"/>
    <cellStyle name="RowTitles1-Detail 2 3 2 2 4 2 3 4" xfId="11358"/>
    <cellStyle name="RowTitles1-Detail 2 3 2 2 4 2 3 4 2" xfId="11359"/>
    <cellStyle name="RowTitles1-Detail 2 3 2 2 4 2 3 5" xfId="11360"/>
    <cellStyle name="RowTitles1-Detail 2 3 2 2 4 2 4" xfId="11361"/>
    <cellStyle name="RowTitles1-Detail 2 3 2 2 4 2 4 2" xfId="11362"/>
    <cellStyle name="RowTitles1-Detail 2 3 2 2 4 2 5" xfId="11363"/>
    <cellStyle name="RowTitles1-Detail 2 3 2 2 4 2 5 2" xfId="11364"/>
    <cellStyle name="RowTitles1-Detail 2 3 2 2 4 2 5 2 2" xfId="11365"/>
    <cellStyle name="RowTitles1-Detail 2 3 2 2 4 2 5 3" xfId="11366"/>
    <cellStyle name="RowTitles1-Detail 2 3 2 2 4 2 6" xfId="11367"/>
    <cellStyle name="RowTitles1-Detail 2 3 2 2 4 2 6 2" xfId="11368"/>
    <cellStyle name="RowTitles1-Detail 2 3 2 2 4 2 6 2 2" xfId="11369"/>
    <cellStyle name="RowTitles1-Detail 2 3 2 2 4 3" xfId="11370"/>
    <cellStyle name="RowTitles1-Detail 2 3 2 2 4 3 2" xfId="11371"/>
    <cellStyle name="RowTitles1-Detail 2 3 2 2 4 3 2 2" xfId="11372"/>
    <cellStyle name="RowTitles1-Detail 2 3 2 2 4 3 2 2 2" xfId="11373"/>
    <cellStyle name="RowTitles1-Detail 2 3 2 2 4 3 2 2 2 2" xfId="11374"/>
    <cellStyle name="RowTitles1-Detail 2 3 2 2 4 3 2 2 3" xfId="11375"/>
    <cellStyle name="RowTitles1-Detail 2 3 2 2 4 3 2 3" xfId="11376"/>
    <cellStyle name="RowTitles1-Detail 2 3 2 2 4 3 2 3 2" xfId="11377"/>
    <cellStyle name="RowTitles1-Detail 2 3 2 2 4 3 2 3 2 2" xfId="11378"/>
    <cellStyle name="RowTitles1-Detail 2 3 2 2 4 3 2 4" xfId="11379"/>
    <cellStyle name="RowTitles1-Detail 2 3 2 2 4 3 2 4 2" xfId="11380"/>
    <cellStyle name="RowTitles1-Detail 2 3 2 2 4 3 2 5" xfId="11381"/>
    <cellStyle name="RowTitles1-Detail 2 3 2 2 4 3 3" xfId="11382"/>
    <cellStyle name="RowTitles1-Detail 2 3 2 2 4 3 3 2" xfId="11383"/>
    <cellStyle name="RowTitles1-Detail 2 3 2 2 4 3 3 2 2" xfId="11384"/>
    <cellStyle name="RowTitles1-Detail 2 3 2 2 4 3 3 2 2 2" xfId="11385"/>
    <cellStyle name="RowTitles1-Detail 2 3 2 2 4 3 3 2 3" xfId="11386"/>
    <cellStyle name="RowTitles1-Detail 2 3 2 2 4 3 3 3" xfId="11387"/>
    <cellStyle name="RowTitles1-Detail 2 3 2 2 4 3 3 3 2" xfId="11388"/>
    <cellStyle name="RowTitles1-Detail 2 3 2 2 4 3 3 3 2 2" xfId="11389"/>
    <cellStyle name="RowTitles1-Detail 2 3 2 2 4 3 3 4" xfId="11390"/>
    <cellStyle name="RowTitles1-Detail 2 3 2 2 4 3 3 4 2" xfId="11391"/>
    <cellStyle name="RowTitles1-Detail 2 3 2 2 4 3 3 5" xfId="11392"/>
    <cellStyle name="RowTitles1-Detail 2 3 2 2 4 3 4" xfId="11393"/>
    <cellStyle name="RowTitles1-Detail 2 3 2 2 4 3 4 2" xfId="11394"/>
    <cellStyle name="RowTitles1-Detail 2 3 2 2 4 3 5" xfId="11395"/>
    <cellStyle name="RowTitles1-Detail 2 3 2 2 4 3 5 2" xfId="11396"/>
    <cellStyle name="RowTitles1-Detail 2 3 2 2 4 3 5 2 2" xfId="11397"/>
    <cellStyle name="RowTitles1-Detail 2 3 2 2 4 3 6" xfId="11398"/>
    <cellStyle name="RowTitles1-Detail 2 3 2 2 4 3 6 2" xfId="11399"/>
    <cellStyle name="RowTitles1-Detail 2 3 2 2 4 3 7" xfId="11400"/>
    <cellStyle name="RowTitles1-Detail 2 3 2 2 4 4" xfId="11401"/>
    <cellStyle name="RowTitles1-Detail 2 3 2 2 4 4 2" xfId="11402"/>
    <cellStyle name="RowTitles1-Detail 2 3 2 2 4 4 2 2" xfId="11403"/>
    <cellStyle name="RowTitles1-Detail 2 3 2 2 4 4 2 2 2" xfId="11404"/>
    <cellStyle name="RowTitles1-Detail 2 3 2 2 4 4 2 2 2 2" xfId="11405"/>
    <cellStyle name="RowTitles1-Detail 2 3 2 2 4 4 2 2 3" xfId="11406"/>
    <cellStyle name="RowTitles1-Detail 2 3 2 2 4 4 2 3" xfId="11407"/>
    <cellStyle name="RowTitles1-Detail 2 3 2 2 4 4 2 3 2" xfId="11408"/>
    <cellStyle name="RowTitles1-Detail 2 3 2 2 4 4 2 3 2 2" xfId="11409"/>
    <cellStyle name="RowTitles1-Detail 2 3 2 2 4 4 2 4" xfId="11410"/>
    <cellStyle name="RowTitles1-Detail 2 3 2 2 4 4 2 4 2" xfId="11411"/>
    <cellStyle name="RowTitles1-Detail 2 3 2 2 4 4 2 5" xfId="11412"/>
    <cellStyle name="RowTitles1-Detail 2 3 2 2 4 4 3" xfId="11413"/>
    <cellStyle name="RowTitles1-Detail 2 3 2 2 4 4 3 2" xfId="11414"/>
    <cellStyle name="RowTitles1-Detail 2 3 2 2 4 4 3 2 2" xfId="11415"/>
    <cellStyle name="RowTitles1-Detail 2 3 2 2 4 4 3 2 2 2" xfId="11416"/>
    <cellStyle name="RowTitles1-Detail 2 3 2 2 4 4 3 2 3" xfId="11417"/>
    <cellStyle name="RowTitles1-Detail 2 3 2 2 4 4 3 3" xfId="11418"/>
    <cellStyle name="RowTitles1-Detail 2 3 2 2 4 4 3 3 2" xfId="11419"/>
    <cellStyle name="RowTitles1-Detail 2 3 2 2 4 4 3 3 2 2" xfId="11420"/>
    <cellStyle name="RowTitles1-Detail 2 3 2 2 4 4 3 4" xfId="11421"/>
    <cellStyle name="RowTitles1-Detail 2 3 2 2 4 4 3 4 2" xfId="11422"/>
    <cellStyle name="RowTitles1-Detail 2 3 2 2 4 4 3 5" xfId="11423"/>
    <cellStyle name="RowTitles1-Detail 2 3 2 2 4 4 4" xfId="11424"/>
    <cellStyle name="RowTitles1-Detail 2 3 2 2 4 4 4 2" xfId="11425"/>
    <cellStyle name="RowTitles1-Detail 2 3 2 2 4 4 5" xfId="11426"/>
    <cellStyle name="RowTitles1-Detail 2 3 2 2 4 4 5 2" xfId="11427"/>
    <cellStyle name="RowTitles1-Detail 2 3 2 2 4 4 5 2 2" xfId="11428"/>
    <cellStyle name="RowTitles1-Detail 2 3 2 2 4 4 5 3" xfId="11429"/>
    <cellStyle name="RowTitles1-Detail 2 3 2 2 4 4 6" xfId="11430"/>
    <cellStyle name="RowTitles1-Detail 2 3 2 2 4 4 6 2" xfId="11431"/>
    <cellStyle name="RowTitles1-Detail 2 3 2 2 4 4 6 2 2" xfId="11432"/>
    <cellStyle name="RowTitles1-Detail 2 3 2 2 4 4 7" xfId="11433"/>
    <cellStyle name="RowTitles1-Detail 2 3 2 2 4 4 7 2" xfId="11434"/>
    <cellStyle name="RowTitles1-Detail 2 3 2 2 4 4 8" xfId="11435"/>
    <cellStyle name="RowTitles1-Detail 2 3 2 2 4 5" xfId="11436"/>
    <cellStyle name="RowTitles1-Detail 2 3 2 2 4 5 2" xfId="11437"/>
    <cellStyle name="RowTitles1-Detail 2 3 2 2 4 5 2 2" xfId="11438"/>
    <cellStyle name="RowTitles1-Detail 2 3 2 2 4 5 2 2 2" xfId="11439"/>
    <cellStyle name="RowTitles1-Detail 2 3 2 2 4 5 2 2 2 2" xfId="11440"/>
    <cellStyle name="RowTitles1-Detail 2 3 2 2 4 5 2 2 3" xfId="11441"/>
    <cellStyle name="RowTitles1-Detail 2 3 2 2 4 5 2 3" xfId="11442"/>
    <cellStyle name="RowTitles1-Detail 2 3 2 2 4 5 2 3 2" xfId="11443"/>
    <cellStyle name="RowTitles1-Detail 2 3 2 2 4 5 2 3 2 2" xfId="11444"/>
    <cellStyle name="RowTitles1-Detail 2 3 2 2 4 5 2 4" xfId="11445"/>
    <cellStyle name="RowTitles1-Detail 2 3 2 2 4 5 2 4 2" xfId="11446"/>
    <cellStyle name="RowTitles1-Detail 2 3 2 2 4 5 2 5" xfId="11447"/>
    <cellStyle name="RowTitles1-Detail 2 3 2 2 4 5 3" xfId="11448"/>
    <cellStyle name="RowTitles1-Detail 2 3 2 2 4 5 3 2" xfId="11449"/>
    <cellStyle name="RowTitles1-Detail 2 3 2 2 4 5 3 2 2" xfId="11450"/>
    <cellStyle name="RowTitles1-Detail 2 3 2 2 4 5 3 2 2 2" xfId="11451"/>
    <cellStyle name="RowTitles1-Detail 2 3 2 2 4 5 3 2 3" xfId="11452"/>
    <cellStyle name="RowTitles1-Detail 2 3 2 2 4 5 3 3" xfId="11453"/>
    <cellStyle name="RowTitles1-Detail 2 3 2 2 4 5 3 3 2" xfId="11454"/>
    <cellStyle name="RowTitles1-Detail 2 3 2 2 4 5 3 3 2 2" xfId="11455"/>
    <cellStyle name="RowTitles1-Detail 2 3 2 2 4 5 3 4" xfId="11456"/>
    <cellStyle name="RowTitles1-Detail 2 3 2 2 4 5 3 4 2" xfId="11457"/>
    <cellStyle name="RowTitles1-Detail 2 3 2 2 4 5 3 5" xfId="11458"/>
    <cellStyle name="RowTitles1-Detail 2 3 2 2 4 5 4" xfId="11459"/>
    <cellStyle name="RowTitles1-Detail 2 3 2 2 4 5 4 2" xfId="11460"/>
    <cellStyle name="RowTitles1-Detail 2 3 2 2 4 5 4 2 2" xfId="11461"/>
    <cellStyle name="RowTitles1-Detail 2 3 2 2 4 5 4 3" xfId="11462"/>
    <cellStyle name="RowTitles1-Detail 2 3 2 2 4 5 5" xfId="11463"/>
    <cellStyle name="RowTitles1-Detail 2 3 2 2 4 5 5 2" xfId="11464"/>
    <cellStyle name="RowTitles1-Detail 2 3 2 2 4 5 5 2 2" xfId="11465"/>
    <cellStyle name="RowTitles1-Detail 2 3 2 2 4 5 6" xfId="11466"/>
    <cellStyle name="RowTitles1-Detail 2 3 2 2 4 5 6 2" xfId="11467"/>
    <cellStyle name="RowTitles1-Detail 2 3 2 2 4 5 7" xfId="11468"/>
    <cellStyle name="RowTitles1-Detail 2 3 2 2 4 6" xfId="11469"/>
    <cellStyle name="RowTitles1-Detail 2 3 2 2 4 6 2" xfId="11470"/>
    <cellStyle name="RowTitles1-Detail 2 3 2 2 4 6 2 2" xfId="11471"/>
    <cellStyle name="RowTitles1-Detail 2 3 2 2 4 6 2 2 2" xfId="11472"/>
    <cellStyle name="RowTitles1-Detail 2 3 2 2 4 6 2 2 2 2" xfId="11473"/>
    <cellStyle name="RowTitles1-Detail 2 3 2 2 4 6 2 2 3" xfId="11474"/>
    <cellStyle name="RowTitles1-Detail 2 3 2 2 4 6 2 3" xfId="11475"/>
    <cellStyle name="RowTitles1-Detail 2 3 2 2 4 6 2 3 2" xfId="11476"/>
    <cellStyle name="RowTitles1-Detail 2 3 2 2 4 6 2 3 2 2" xfId="11477"/>
    <cellStyle name="RowTitles1-Detail 2 3 2 2 4 6 2 4" xfId="11478"/>
    <cellStyle name="RowTitles1-Detail 2 3 2 2 4 6 2 4 2" xfId="11479"/>
    <cellStyle name="RowTitles1-Detail 2 3 2 2 4 6 2 5" xfId="11480"/>
    <cellStyle name="RowTitles1-Detail 2 3 2 2 4 6 3" xfId="11481"/>
    <cellStyle name="RowTitles1-Detail 2 3 2 2 4 6 3 2" xfId="11482"/>
    <cellStyle name="RowTitles1-Detail 2 3 2 2 4 6 3 2 2" xfId="11483"/>
    <cellStyle name="RowTitles1-Detail 2 3 2 2 4 6 3 2 2 2" xfId="11484"/>
    <cellStyle name="RowTitles1-Detail 2 3 2 2 4 6 3 2 3" xfId="11485"/>
    <cellStyle name="RowTitles1-Detail 2 3 2 2 4 6 3 3" xfId="11486"/>
    <cellStyle name="RowTitles1-Detail 2 3 2 2 4 6 3 3 2" xfId="11487"/>
    <cellStyle name="RowTitles1-Detail 2 3 2 2 4 6 3 3 2 2" xfId="11488"/>
    <cellStyle name="RowTitles1-Detail 2 3 2 2 4 6 3 4" xfId="11489"/>
    <cellStyle name="RowTitles1-Detail 2 3 2 2 4 6 3 4 2" xfId="11490"/>
    <cellStyle name="RowTitles1-Detail 2 3 2 2 4 6 3 5" xfId="11491"/>
    <cellStyle name="RowTitles1-Detail 2 3 2 2 4 6 4" xfId="11492"/>
    <cellStyle name="RowTitles1-Detail 2 3 2 2 4 6 4 2" xfId="11493"/>
    <cellStyle name="RowTitles1-Detail 2 3 2 2 4 6 4 2 2" xfId="11494"/>
    <cellStyle name="RowTitles1-Detail 2 3 2 2 4 6 4 3" xfId="11495"/>
    <cellStyle name="RowTitles1-Detail 2 3 2 2 4 6 5" xfId="11496"/>
    <cellStyle name="RowTitles1-Detail 2 3 2 2 4 6 5 2" xfId="11497"/>
    <cellStyle name="RowTitles1-Detail 2 3 2 2 4 6 5 2 2" xfId="11498"/>
    <cellStyle name="RowTitles1-Detail 2 3 2 2 4 6 6" xfId="11499"/>
    <cellStyle name="RowTitles1-Detail 2 3 2 2 4 6 6 2" xfId="11500"/>
    <cellStyle name="RowTitles1-Detail 2 3 2 2 4 6 7" xfId="11501"/>
    <cellStyle name="RowTitles1-Detail 2 3 2 2 4 7" xfId="11502"/>
    <cellStyle name="RowTitles1-Detail 2 3 2 2 4 7 2" xfId="11503"/>
    <cellStyle name="RowTitles1-Detail 2 3 2 2 4 7 2 2" xfId="11504"/>
    <cellStyle name="RowTitles1-Detail 2 3 2 2 4 7 2 2 2" xfId="11505"/>
    <cellStyle name="RowTitles1-Detail 2 3 2 2 4 7 2 3" xfId="11506"/>
    <cellStyle name="RowTitles1-Detail 2 3 2 2 4 7 3" xfId="11507"/>
    <cellStyle name="RowTitles1-Detail 2 3 2 2 4 7 3 2" xfId="11508"/>
    <cellStyle name="RowTitles1-Detail 2 3 2 2 4 7 3 2 2" xfId="11509"/>
    <cellStyle name="RowTitles1-Detail 2 3 2 2 4 7 4" xfId="11510"/>
    <cellStyle name="RowTitles1-Detail 2 3 2 2 4 7 4 2" xfId="11511"/>
    <cellStyle name="RowTitles1-Detail 2 3 2 2 4 7 5" xfId="11512"/>
    <cellStyle name="RowTitles1-Detail 2 3 2 2 4 8" xfId="11513"/>
    <cellStyle name="RowTitles1-Detail 2 3 2 2 4 8 2" xfId="11514"/>
    <cellStyle name="RowTitles1-Detail 2 3 2 2 4 9" xfId="11515"/>
    <cellStyle name="RowTitles1-Detail 2 3 2 2 4 9 2" xfId="11516"/>
    <cellStyle name="RowTitles1-Detail 2 3 2 2 4 9 2 2" xfId="11517"/>
    <cellStyle name="RowTitles1-Detail 2 3 2 2 4_STUD aligned by INSTIT" xfId="11518"/>
    <cellStyle name="RowTitles1-Detail 2 3 2 2 5" xfId="11519"/>
    <cellStyle name="RowTitles1-Detail 2 3 2 2 5 2" xfId="11520"/>
    <cellStyle name="RowTitles1-Detail 2 3 2 2 5 2 2" xfId="11521"/>
    <cellStyle name="RowTitles1-Detail 2 3 2 2 5 2 2 2" xfId="11522"/>
    <cellStyle name="RowTitles1-Detail 2 3 2 2 5 2 2 2 2" xfId="11523"/>
    <cellStyle name="RowTitles1-Detail 2 3 2 2 5 2 2 3" xfId="11524"/>
    <cellStyle name="RowTitles1-Detail 2 3 2 2 5 2 3" xfId="11525"/>
    <cellStyle name="RowTitles1-Detail 2 3 2 2 5 2 3 2" xfId="11526"/>
    <cellStyle name="RowTitles1-Detail 2 3 2 2 5 2 3 2 2" xfId="11527"/>
    <cellStyle name="RowTitles1-Detail 2 3 2 2 5 2 4" xfId="11528"/>
    <cellStyle name="RowTitles1-Detail 2 3 2 2 5 2 4 2" xfId="11529"/>
    <cellStyle name="RowTitles1-Detail 2 3 2 2 5 2 5" xfId="11530"/>
    <cellStyle name="RowTitles1-Detail 2 3 2 2 5 3" xfId="11531"/>
    <cellStyle name="RowTitles1-Detail 2 3 2 2 5 3 2" xfId="11532"/>
    <cellStyle name="RowTitles1-Detail 2 3 2 2 5 3 2 2" xfId="11533"/>
    <cellStyle name="RowTitles1-Detail 2 3 2 2 5 3 2 2 2" xfId="11534"/>
    <cellStyle name="RowTitles1-Detail 2 3 2 2 5 3 2 3" xfId="11535"/>
    <cellStyle name="RowTitles1-Detail 2 3 2 2 5 3 3" xfId="11536"/>
    <cellStyle name="RowTitles1-Detail 2 3 2 2 5 3 3 2" xfId="11537"/>
    <cellStyle name="RowTitles1-Detail 2 3 2 2 5 3 3 2 2" xfId="11538"/>
    <cellStyle name="RowTitles1-Detail 2 3 2 2 5 3 4" xfId="11539"/>
    <cellStyle name="RowTitles1-Detail 2 3 2 2 5 3 4 2" xfId="11540"/>
    <cellStyle name="RowTitles1-Detail 2 3 2 2 5 3 5" xfId="11541"/>
    <cellStyle name="RowTitles1-Detail 2 3 2 2 5 4" xfId="11542"/>
    <cellStyle name="RowTitles1-Detail 2 3 2 2 5 4 2" xfId="11543"/>
    <cellStyle name="RowTitles1-Detail 2 3 2 2 5 5" xfId="11544"/>
    <cellStyle name="RowTitles1-Detail 2 3 2 2 5 5 2" xfId="11545"/>
    <cellStyle name="RowTitles1-Detail 2 3 2 2 5 5 2 2" xfId="11546"/>
    <cellStyle name="RowTitles1-Detail 2 3 2 2 5 5 3" xfId="11547"/>
    <cellStyle name="RowTitles1-Detail 2 3 2 2 5 6" xfId="11548"/>
    <cellStyle name="RowTitles1-Detail 2 3 2 2 5 6 2" xfId="11549"/>
    <cellStyle name="RowTitles1-Detail 2 3 2 2 5 6 2 2" xfId="11550"/>
    <cellStyle name="RowTitles1-Detail 2 3 2 2 6" xfId="11551"/>
    <cellStyle name="RowTitles1-Detail 2 3 2 2 6 2" xfId="11552"/>
    <cellStyle name="RowTitles1-Detail 2 3 2 2 6 2 2" xfId="11553"/>
    <cellStyle name="RowTitles1-Detail 2 3 2 2 6 2 2 2" xfId="11554"/>
    <cellStyle name="RowTitles1-Detail 2 3 2 2 6 2 2 2 2" xfId="11555"/>
    <cellStyle name="RowTitles1-Detail 2 3 2 2 6 2 2 3" xfId="11556"/>
    <cellStyle name="RowTitles1-Detail 2 3 2 2 6 2 3" xfId="11557"/>
    <cellStyle name="RowTitles1-Detail 2 3 2 2 6 2 3 2" xfId="11558"/>
    <cellStyle name="RowTitles1-Detail 2 3 2 2 6 2 3 2 2" xfId="11559"/>
    <cellStyle name="RowTitles1-Detail 2 3 2 2 6 2 4" xfId="11560"/>
    <cellStyle name="RowTitles1-Detail 2 3 2 2 6 2 4 2" xfId="11561"/>
    <cellStyle name="RowTitles1-Detail 2 3 2 2 6 2 5" xfId="11562"/>
    <cellStyle name="RowTitles1-Detail 2 3 2 2 6 3" xfId="11563"/>
    <cellStyle name="RowTitles1-Detail 2 3 2 2 6 3 2" xfId="11564"/>
    <cellStyle name="RowTitles1-Detail 2 3 2 2 6 3 2 2" xfId="11565"/>
    <cellStyle name="RowTitles1-Detail 2 3 2 2 6 3 2 2 2" xfId="11566"/>
    <cellStyle name="RowTitles1-Detail 2 3 2 2 6 3 2 3" xfId="11567"/>
    <cellStyle name="RowTitles1-Detail 2 3 2 2 6 3 3" xfId="11568"/>
    <cellStyle name="RowTitles1-Detail 2 3 2 2 6 3 3 2" xfId="11569"/>
    <cellStyle name="RowTitles1-Detail 2 3 2 2 6 3 3 2 2" xfId="11570"/>
    <cellStyle name="RowTitles1-Detail 2 3 2 2 6 3 4" xfId="11571"/>
    <cellStyle name="RowTitles1-Detail 2 3 2 2 6 3 4 2" xfId="11572"/>
    <cellStyle name="RowTitles1-Detail 2 3 2 2 6 3 5" xfId="11573"/>
    <cellStyle name="RowTitles1-Detail 2 3 2 2 6 4" xfId="11574"/>
    <cellStyle name="RowTitles1-Detail 2 3 2 2 6 4 2" xfId="11575"/>
    <cellStyle name="RowTitles1-Detail 2 3 2 2 6 5" xfId="11576"/>
    <cellStyle name="RowTitles1-Detail 2 3 2 2 6 5 2" xfId="11577"/>
    <cellStyle name="RowTitles1-Detail 2 3 2 2 6 5 2 2" xfId="11578"/>
    <cellStyle name="RowTitles1-Detail 2 3 2 2 6 6" xfId="11579"/>
    <cellStyle name="RowTitles1-Detail 2 3 2 2 6 6 2" xfId="11580"/>
    <cellStyle name="RowTitles1-Detail 2 3 2 2 6 7" xfId="11581"/>
    <cellStyle name="RowTitles1-Detail 2 3 2 2 7" xfId="11582"/>
    <cellStyle name="RowTitles1-Detail 2 3 2 2 7 2" xfId="11583"/>
    <cellStyle name="RowTitles1-Detail 2 3 2 2 7 2 2" xfId="11584"/>
    <cellStyle name="RowTitles1-Detail 2 3 2 2 7 2 2 2" xfId="11585"/>
    <cellStyle name="RowTitles1-Detail 2 3 2 2 7 2 2 2 2" xfId="11586"/>
    <cellStyle name="RowTitles1-Detail 2 3 2 2 7 2 2 3" xfId="11587"/>
    <cellStyle name="RowTitles1-Detail 2 3 2 2 7 2 3" xfId="11588"/>
    <cellStyle name="RowTitles1-Detail 2 3 2 2 7 2 3 2" xfId="11589"/>
    <cellStyle name="RowTitles1-Detail 2 3 2 2 7 2 3 2 2" xfId="11590"/>
    <cellStyle name="RowTitles1-Detail 2 3 2 2 7 2 4" xfId="11591"/>
    <cellStyle name="RowTitles1-Detail 2 3 2 2 7 2 4 2" xfId="11592"/>
    <cellStyle name="RowTitles1-Detail 2 3 2 2 7 2 5" xfId="11593"/>
    <cellStyle name="RowTitles1-Detail 2 3 2 2 7 3" xfId="11594"/>
    <cellStyle name="RowTitles1-Detail 2 3 2 2 7 3 2" xfId="11595"/>
    <cellStyle name="RowTitles1-Detail 2 3 2 2 7 3 2 2" xfId="11596"/>
    <cellStyle name="RowTitles1-Detail 2 3 2 2 7 3 2 2 2" xfId="11597"/>
    <cellStyle name="RowTitles1-Detail 2 3 2 2 7 3 2 3" xfId="11598"/>
    <cellStyle name="RowTitles1-Detail 2 3 2 2 7 3 3" xfId="11599"/>
    <cellStyle name="RowTitles1-Detail 2 3 2 2 7 3 3 2" xfId="11600"/>
    <cellStyle name="RowTitles1-Detail 2 3 2 2 7 3 3 2 2" xfId="11601"/>
    <cellStyle name="RowTitles1-Detail 2 3 2 2 7 3 4" xfId="11602"/>
    <cellStyle name="RowTitles1-Detail 2 3 2 2 7 3 4 2" xfId="11603"/>
    <cellStyle name="RowTitles1-Detail 2 3 2 2 7 3 5" xfId="11604"/>
    <cellStyle name="RowTitles1-Detail 2 3 2 2 7 4" xfId="11605"/>
    <cellStyle name="RowTitles1-Detail 2 3 2 2 7 4 2" xfId="11606"/>
    <cellStyle name="RowTitles1-Detail 2 3 2 2 7 5" xfId="11607"/>
    <cellStyle name="RowTitles1-Detail 2 3 2 2 7 5 2" xfId="11608"/>
    <cellStyle name="RowTitles1-Detail 2 3 2 2 7 5 2 2" xfId="11609"/>
    <cellStyle name="RowTitles1-Detail 2 3 2 2 7 5 3" xfId="11610"/>
    <cellStyle name="RowTitles1-Detail 2 3 2 2 7 6" xfId="11611"/>
    <cellStyle name="RowTitles1-Detail 2 3 2 2 7 6 2" xfId="11612"/>
    <cellStyle name="RowTitles1-Detail 2 3 2 2 7 6 2 2" xfId="11613"/>
    <cellStyle name="RowTitles1-Detail 2 3 2 2 7 7" xfId="11614"/>
    <cellStyle name="RowTitles1-Detail 2 3 2 2 7 7 2" xfId="11615"/>
    <cellStyle name="RowTitles1-Detail 2 3 2 2 7 8" xfId="11616"/>
    <cellStyle name="RowTitles1-Detail 2 3 2 2 8" xfId="11617"/>
    <cellStyle name="RowTitles1-Detail 2 3 2 2 8 2" xfId="11618"/>
    <cellStyle name="RowTitles1-Detail 2 3 2 2 8 2 2" xfId="11619"/>
    <cellStyle name="RowTitles1-Detail 2 3 2 2 8 2 2 2" xfId="11620"/>
    <cellStyle name="RowTitles1-Detail 2 3 2 2 8 2 2 2 2" xfId="11621"/>
    <cellStyle name="RowTitles1-Detail 2 3 2 2 8 2 2 3" xfId="11622"/>
    <cellStyle name="RowTitles1-Detail 2 3 2 2 8 2 3" xfId="11623"/>
    <cellStyle name="RowTitles1-Detail 2 3 2 2 8 2 3 2" xfId="11624"/>
    <cellStyle name="RowTitles1-Detail 2 3 2 2 8 2 3 2 2" xfId="11625"/>
    <cellStyle name="RowTitles1-Detail 2 3 2 2 8 2 4" xfId="11626"/>
    <cellStyle name="RowTitles1-Detail 2 3 2 2 8 2 4 2" xfId="11627"/>
    <cellStyle name="RowTitles1-Detail 2 3 2 2 8 2 5" xfId="11628"/>
    <cellStyle name="RowTitles1-Detail 2 3 2 2 8 3" xfId="11629"/>
    <cellStyle name="RowTitles1-Detail 2 3 2 2 8 3 2" xfId="11630"/>
    <cellStyle name="RowTitles1-Detail 2 3 2 2 8 3 2 2" xfId="11631"/>
    <cellStyle name="RowTitles1-Detail 2 3 2 2 8 3 2 2 2" xfId="11632"/>
    <cellStyle name="RowTitles1-Detail 2 3 2 2 8 3 2 3" xfId="11633"/>
    <cellStyle name="RowTitles1-Detail 2 3 2 2 8 3 3" xfId="11634"/>
    <cellStyle name="RowTitles1-Detail 2 3 2 2 8 3 3 2" xfId="11635"/>
    <cellStyle name="RowTitles1-Detail 2 3 2 2 8 3 3 2 2" xfId="11636"/>
    <cellStyle name="RowTitles1-Detail 2 3 2 2 8 3 4" xfId="11637"/>
    <cellStyle name="RowTitles1-Detail 2 3 2 2 8 3 4 2" xfId="11638"/>
    <cellStyle name="RowTitles1-Detail 2 3 2 2 8 3 5" xfId="11639"/>
    <cellStyle name="RowTitles1-Detail 2 3 2 2 8 4" xfId="11640"/>
    <cellStyle name="RowTitles1-Detail 2 3 2 2 8 4 2" xfId="11641"/>
    <cellStyle name="RowTitles1-Detail 2 3 2 2 8 4 2 2" xfId="11642"/>
    <cellStyle name="RowTitles1-Detail 2 3 2 2 8 4 3" xfId="11643"/>
    <cellStyle name="RowTitles1-Detail 2 3 2 2 8 5" xfId="11644"/>
    <cellStyle name="RowTitles1-Detail 2 3 2 2 8 5 2" xfId="11645"/>
    <cellStyle name="RowTitles1-Detail 2 3 2 2 8 5 2 2" xfId="11646"/>
    <cellStyle name="RowTitles1-Detail 2 3 2 2 8 6" xfId="11647"/>
    <cellStyle name="RowTitles1-Detail 2 3 2 2 8 6 2" xfId="11648"/>
    <cellStyle name="RowTitles1-Detail 2 3 2 2 8 7" xfId="11649"/>
    <cellStyle name="RowTitles1-Detail 2 3 2 2 9" xfId="11650"/>
    <cellStyle name="RowTitles1-Detail 2 3 2 2 9 2" xfId="11651"/>
    <cellStyle name="RowTitles1-Detail 2 3 2 2 9 2 2" xfId="11652"/>
    <cellStyle name="RowTitles1-Detail 2 3 2 2 9 2 2 2" xfId="11653"/>
    <cellStyle name="RowTitles1-Detail 2 3 2 2 9 2 2 2 2" xfId="11654"/>
    <cellStyle name="RowTitles1-Detail 2 3 2 2 9 2 2 3" xfId="11655"/>
    <cellStyle name="RowTitles1-Detail 2 3 2 2 9 2 3" xfId="11656"/>
    <cellStyle name="RowTitles1-Detail 2 3 2 2 9 2 3 2" xfId="11657"/>
    <cellStyle name="RowTitles1-Detail 2 3 2 2 9 2 3 2 2" xfId="11658"/>
    <cellStyle name="RowTitles1-Detail 2 3 2 2 9 2 4" xfId="11659"/>
    <cellStyle name="RowTitles1-Detail 2 3 2 2 9 2 4 2" xfId="11660"/>
    <cellStyle name="RowTitles1-Detail 2 3 2 2 9 2 5" xfId="11661"/>
    <cellStyle name="RowTitles1-Detail 2 3 2 2 9 3" xfId="11662"/>
    <cellStyle name="RowTitles1-Detail 2 3 2 2 9 3 2" xfId="11663"/>
    <cellStyle name="RowTitles1-Detail 2 3 2 2 9 3 2 2" xfId="11664"/>
    <cellStyle name="RowTitles1-Detail 2 3 2 2 9 3 2 2 2" xfId="11665"/>
    <cellStyle name="RowTitles1-Detail 2 3 2 2 9 3 2 3" xfId="11666"/>
    <cellStyle name="RowTitles1-Detail 2 3 2 2 9 3 3" xfId="11667"/>
    <cellStyle name="RowTitles1-Detail 2 3 2 2 9 3 3 2" xfId="11668"/>
    <cellStyle name="RowTitles1-Detail 2 3 2 2 9 3 3 2 2" xfId="11669"/>
    <cellStyle name="RowTitles1-Detail 2 3 2 2 9 3 4" xfId="11670"/>
    <cellStyle name="RowTitles1-Detail 2 3 2 2 9 3 4 2" xfId="11671"/>
    <cellStyle name="RowTitles1-Detail 2 3 2 2 9 3 5" xfId="11672"/>
    <cellStyle name="RowTitles1-Detail 2 3 2 2 9 4" xfId="11673"/>
    <cellStyle name="RowTitles1-Detail 2 3 2 2 9 4 2" xfId="11674"/>
    <cellStyle name="RowTitles1-Detail 2 3 2 2 9 4 2 2" xfId="11675"/>
    <cellStyle name="RowTitles1-Detail 2 3 2 2 9 4 3" xfId="11676"/>
    <cellStyle name="RowTitles1-Detail 2 3 2 2 9 5" xfId="11677"/>
    <cellStyle name="RowTitles1-Detail 2 3 2 2 9 5 2" xfId="11678"/>
    <cellStyle name="RowTitles1-Detail 2 3 2 2 9 5 2 2" xfId="11679"/>
    <cellStyle name="RowTitles1-Detail 2 3 2 2 9 6" xfId="11680"/>
    <cellStyle name="RowTitles1-Detail 2 3 2 2 9 6 2" xfId="11681"/>
    <cellStyle name="RowTitles1-Detail 2 3 2 2 9 7" xfId="11682"/>
    <cellStyle name="RowTitles1-Detail 2 3 2 2_STUD aligned by INSTIT" xfId="11683"/>
    <cellStyle name="RowTitles1-Detail 2 3 2 3" xfId="11684"/>
    <cellStyle name="RowTitles1-Detail 2 3 2 3 2" xfId="11685"/>
    <cellStyle name="RowTitles1-Detail 2 3 2 3 2 2" xfId="11686"/>
    <cellStyle name="RowTitles1-Detail 2 3 2 3 2 2 2" xfId="11687"/>
    <cellStyle name="RowTitles1-Detail 2 3 2 3 2 2 2 2" xfId="11688"/>
    <cellStyle name="RowTitles1-Detail 2 3 2 3 2 2 2 2 2" xfId="11689"/>
    <cellStyle name="RowTitles1-Detail 2 3 2 3 2 2 2 3" xfId="11690"/>
    <cellStyle name="RowTitles1-Detail 2 3 2 3 2 2 3" xfId="11691"/>
    <cellStyle name="RowTitles1-Detail 2 3 2 3 2 2 3 2" xfId="11692"/>
    <cellStyle name="RowTitles1-Detail 2 3 2 3 2 2 3 2 2" xfId="11693"/>
    <cellStyle name="RowTitles1-Detail 2 3 2 3 2 2 4" xfId="11694"/>
    <cellStyle name="RowTitles1-Detail 2 3 2 3 2 2 4 2" xfId="11695"/>
    <cellStyle name="RowTitles1-Detail 2 3 2 3 2 2 5" xfId="11696"/>
    <cellStyle name="RowTitles1-Detail 2 3 2 3 2 3" xfId="11697"/>
    <cellStyle name="RowTitles1-Detail 2 3 2 3 2 3 2" xfId="11698"/>
    <cellStyle name="RowTitles1-Detail 2 3 2 3 2 3 2 2" xfId="11699"/>
    <cellStyle name="RowTitles1-Detail 2 3 2 3 2 3 2 2 2" xfId="11700"/>
    <cellStyle name="RowTitles1-Detail 2 3 2 3 2 3 2 3" xfId="11701"/>
    <cellStyle name="RowTitles1-Detail 2 3 2 3 2 3 3" xfId="11702"/>
    <cellStyle name="RowTitles1-Detail 2 3 2 3 2 3 3 2" xfId="11703"/>
    <cellStyle name="RowTitles1-Detail 2 3 2 3 2 3 3 2 2" xfId="11704"/>
    <cellStyle name="RowTitles1-Detail 2 3 2 3 2 3 4" xfId="11705"/>
    <cellStyle name="RowTitles1-Detail 2 3 2 3 2 3 4 2" xfId="11706"/>
    <cellStyle name="RowTitles1-Detail 2 3 2 3 2 3 5" xfId="11707"/>
    <cellStyle name="RowTitles1-Detail 2 3 2 3 2 4" xfId="11708"/>
    <cellStyle name="RowTitles1-Detail 2 3 2 3 2 4 2" xfId="11709"/>
    <cellStyle name="RowTitles1-Detail 2 3 2 3 2 5" xfId="11710"/>
    <cellStyle name="RowTitles1-Detail 2 3 2 3 2 5 2" xfId="11711"/>
    <cellStyle name="RowTitles1-Detail 2 3 2 3 2 5 2 2" xfId="11712"/>
    <cellStyle name="RowTitles1-Detail 2 3 2 3 3" xfId="11713"/>
    <cellStyle name="RowTitles1-Detail 2 3 2 3 3 2" xfId="11714"/>
    <cellStyle name="RowTitles1-Detail 2 3 2 3 3 2 2" xfId="11715"/>
    <cellStyle name="RowTitles1-Detail 2 3 2 3 3 2 2 2" xfId="11716"/>
    <cellStyle name="RowTitles1-Detail 2 3 2 3 3 2 2 2 2" xfId="11717"/>
    <cellStyle name="RowTitles1-Detail 2 3 2 3 3 2 2 3" xfId="11718"/>
    <cellStyle name="RowTitles1-Detail 2 3 2 3 3 2 3" xfId="11719"/>
    <cellStyle name="RowTitles1-Detail 2 3 2 3 3 2 3 2" xfId="11720"/>
    <cellStyle name="RowTitles1-Detail 2 3 2 3 3 2 3 2 2" xfId="11721"/>
    <cellStyle name="RowTitles1-Detail 2 3 2 3 3 2 4" xfId="11722"/>
    <cellStyle name="RowTitles1-Detail 2 3 2 3 3 2 4 2" xfId="11723"/>
    <cellStyle name="RowTitles1-Detail 2 3 2 3 3 2 5" xfId="11724"/>
    <cellStyle name="RowTitles1-Detail 2 3 2 3 3 3" xfId="11725"/>
    <cellStyle name="RowTitles1-Detail 2 3 2 3 3 3 2" xfId="11726"/>
    <cellStyle name="RowTitles1-Detail 2 3 2 3 3 3 2 2" xfId="11727"/>
    <cellStyle name="RowTitles1-Detail 2 3 2 3 3 3 2 2 2" xfId="11728"/>
    <cellStyle name="RowTitles1-Detail 2 3 2 3 3 3 2 3" xfId="11729"/>
    <cellStyle name="RowTitles1-Detail 2 3 2 3 3 3 3" xfId="11730"/>
    <cellStyle name="RowTitles1-Detail 2 3 2 3 3 3 3 2" xfId="11731"/>
    <cellStyle name="RowTitles1-Detail 2 3 2 3 3 3 3 2 2" xfId="11732"/>
    <cellStyle name="RowTitles1-Detail 2 3 2 3 3 3 4" xfId="11733"/>
    <cellStyle name="RowTitles1-Detail 2 3 2 3 3 3 4 2" xfId="11734"/>
    <cellStyle name="RowTitles1-Detail 2 3 2 3 3 3 5" xfId="11735"/>
    <cellStyle name="RowTitles1-Detail 2 3 2 3 3 4" xfId="11736"/>
    <cellStyle name="RowTitles1-Detail 2 3 2 3 3 4 2" xfId="11737"/>
    <cellStyle name="RowTitles1-Detail 2 3 2 3 3 5" xfId="11738"/>
    <cellStyle name="RowTitles1-Detail 2 3 2 3 3 5 2" xfId="11739"/>
    <cellStyle name="RowTitles1-Detail 2 3 2 3 3 5 2 2" xfId="11740"/>
    <cellStyle name="RowTitles1-Detail 2 3 2 3 3 5 3" xfId="11741"/>
    <cellStyle name="RowTitles1-Detail 2 3 2 3 3 6" xfId="11742"/>
    <cellStyle name="RowTitles1-Detail 2 3 2 3 3 6 2" xfId="11743"/>
    <cellStyle name="RowTitles1-Detail 2 3 2 3 3 6 2 2" xfId="11744"/>
    <cellStyle name="RowTitles1-Detail 2 3 2 3 3 7" xfId="11745"/>
    <cellStyle name="RowTitles1-Detail 2 3 2 3 3 7 2" xfId="11746"/>
    <cellStyle name="RowTitles1-Detail 2 3 2 3 3 8" xfId="11747"/>
    <cellStyle name="RowTitles1-Detail 2 3 2 3 4" xfId="11748"/>
    <cellStyle name="RowTitles1-Detail 2 3 2 3 4 2" xfId="11749"/>
    <cellStyle name="RowTitles1-Detail 2 3 2 3 4 2 2" xfId="11750"/>
    <cellStyle name="RowTitles1-Detail 2 3 2 3 4 2 2 2" xfId="11751"/>
    <cellStyle name="RowTitles1-Detail 2 3 2 3 4 2 2 2 2" xfId="11752"/>
    <cellStyle name="RowTitles1-Detail 2 3 2 3 4 2 2 3" xfId="11753"/>
    <cellStyle name="RowTitles1-Detail 2 3 2 3 4 2 3" xfId="11754"/>
    <cellStyle name="RowTitles1-Detail 2 3 2 3 4 2 3 2" xfId="11755"/>
    <cellStyle name="RowTitles1-Detail 2 3 2 3 4 2 3 2 2" xfId="11756"/>
    <cellStyle name="RowTitles1-Detail 2 3 2 3 4 2 4" xfId="11757"/>
    <cellStyle name="RowTitles1-Detail 2 3 2 3 4 2 4 2" xfId="11758"/>
    <cellStyle name="RowTitles1-Detail 2 3 2 3 4 2 5" xfId="11759"/>
    <cellStyle name="RowTitles1-Detail 2 3 2 3 4 3" xfId="11760"/>
    <cellStyle name="RowTitles1-Detail 2 3 2 3 4 3 2" xfId="11761"/>
    <cellStyle name="RowTitles1-Detail 2 3 2 3 4 3 2 2" xfId="11762"/>
    <cellStyle name="RowTitles1-Detail 2 3 2 3 4 3 2 2 2" xfId="11763"/>
    <cellStyle name="RowTitles1-Detail 2 3 2 3 4 3 2 3" xfId="11764"/>
    <cellStyle name="RowTitles1-Detail 2 3 2 3 4 3 3" xfId="11765"/>
    <cellStyle name="RowTitles1-Detail 2 3 2 3 4 3 3 2" xfId="11766"/>
    <cellStyle name="RowTitles1-Detail 2 3 2 3 4 3 3 2 2" xfId="11767"/>
    <cellStyle name="RowTitles1-Detail 2 3 2 3 4 3 4" xfId="11768"/>
    <cellStyle name="RowTitles1-Detail 2 3 2 3 4 3 4 2" xfId="11769"/>
    <cellStyle name="RowTitles1-Detail 2 3 2 3 4 3 5" xfId="11770"/>
    <cellStyle name="RowTitles1-Detail 2 3 2 3 4 4" xfId="11771"/>
    <cellStyle name="RowTitles1-Detail 2 3 2 3 4 4 2" xfId="11772"/>
    <cellStyle name="RowTitles1-Detail 2 3 2 3 4 4 2 2" xfId="11773"/>
    <cellStyle name="RowTitles1-Detail 2 3 2 3 4 4 3" xfId="11774"/>
    <cellStyle name="RowTitles1-Detail 2 3 2 3 4 5" xfId="11775"/>
    <cellStyle name="RowTitles1-Detail 2 3 2 3 4 5 2" xfId="11776"/>
    <cellStyle name="RowTitles1-Detail 2 3 2 3 4 5 2 2" xfId="11777"/>
    <cellStyle name="RowTitles1-Detail 2 3 2 3 4 6" xfId="11778"/>
    <cellStyle name="RowTitles1-Detail 2 3 2 3 4 6 2" xfId="11779"/>
    <cellStyle name="RowTitles1-Detail 2 3 2 3 4 7" xfId="11780"/>
    <cellStyle name="RowTitles1-Detail 2 3 2 3 5" xfId="11781"/>
    <cellStyle name="RowTitles1-Detail 2 3 2 3 5 2" xfId="11782"/>
    <cellStyle name="RowTitles1-Detail 2 3 2 3 5 2 2" xfId="11783"/>
    <cellStyle name="RowTitles1-Detail 2 3 2 3 5 2 2 2" xfId="11784"/>
    <cellStyle name="RowTitles1-Detail 2 3 2 3 5 2 2 2 2" xfId="11785"/>
    <cellStyle name="RowTitles1-Detail 2 3 2 3 5 2 2 3" xfId="11786"/>
    <cellStyle name="RowTitles1-Detail 2 3 2 3 5 2 3" xfId="11787"/>
    <cellStyle name="RowTitles1-Detail 2 3 2 3 5 2 3 2" xfId="11788"/>
    <cellStyle name="RowTitles1-Detail 2 3 2 3 5 2 3 2 2" xfId="11789"/>
    <cellStyle name="RowTitles1-Detail 2 3 2 3 5 2 4" xfId="11790"/>
    <cellStyle name="RowTitles1-Detail 2 3 2 3 5 2 4 2" xfId="11791"/>
    <cellStyle name="RowTitles1-Detail 2 3 2 3 5 2 5" xfId="11792"/>
    <cellStyle name="RowTitles1-Detail 2 3 2 3 5 3" xfId="11793"/>
    <cellStyle name="RowTitles1-Detail 2 3 2 3 5 3 2" xfId="11794"/>
    <cellStyle name="RowTitles1-Detail 2 3 2 3 5 3 2 2" xfId="11795"/>
    <cellStyle name="RowTitles1-Detail 2 3 2 3 5 3 2 2 2" xfId="11796"/>
    <cellStyle name="RowTitles1-Detail 2 3 2 3 5 3 2 3" xfId="11797"/>
    <cellStyle name="RowTitles1-Detail 2 3 2 3 5 3 3" xfId="11798"/>
    <cellStyle name="RowTitles1-Detail 2 3 2 3 5 3 3 2" xfId="11799"/>
    <cellStyle name="RowTitles1-Detail 2 3 2 3 5 3 3 2 2" xfId="11800"/>
    <cellStyle name="RowTitles1-Detail 2 3 2 3 5 3 4" xfId="11801"/>
    <cellStyle name="RowTitles1-Detail 2 3 2 3 5 3 4 2" xfId="11802"/>
    <cellStyle name="RowTitles1-Detail 2 3 2 3 5 3 5" xfId="11803"/>
    <cellStyle name="RowTitles1-Detail 2 3 2 3 5 4" xfId="11804"/>
    <cellStyle name="RowTitles1-Detail 2 3 2 3 5 4 2" xfId="11805"/>
    <cellStyle name="RowTitles1-Detail 2 3 2 3 5 4 2 2" xfId="11806"/>
    <cellStyle name="RowTitles1-Detail 2 3 2 3 5 4 3" xfId="11807"/>
    <cellStyle name="RowTitles1-Detail 2 3 2 3 5 5" xfId="11808"/>
    <cellStyle name="RowTitles1-Detail 2 3 2 3 5 5 2" xfId="11809"/>
    <cellStyle name="RowTitles1-Detail 2 3 2 3 5 5 2 2" xfId="11810"/>
    <cellStyle name="RowTitles1-Detail 2 3 2 3 5 6" xfId="11811"/>
    <cellStyle name="RowTitles1-Detail 2 3 2 3 5 6 2" xfId="11812"/>
    <cellStyle name="RowTitles1-Detail 2 3 2 3 5 7" xfId="11813"/>
    <cellStyle name="RowTitles1-Detail 2 3 2 3 6" xfId="11814"/>
    <cellStyle name="RowTitles1-Detail 2 3 2 3 6 2" xfId="11815"/>
    <cellStyle name="RowTitles1-Detail 2 3 2 3 6 2 2" xfId="11816"/>
    <cellStyle name="RowTitles1-Detail 2 3 2 3 6 2 2 2" xfId="11817"/>
    <cellStyle name="RowTitles1-Detail 2 3 2 3 6 2 2 2 2" xfId="11818"/>
    <cellStyle name="RowTitles1-Detail 2 3 2 3 6 2 2 3" xfId="11819"/>
    <cellStyle name="RowTitles1-Detail 2 3 2 3 6 2 3" xfId="11820"/>
    <cellStyle name="RowTitles1-Detail 2 3 2 3 6 2 3 2" xfId="11821"/>
    <cellStyle name="RowTitles1-Detail 2 3 2 3 6 2 3 2 2" xfId="11822"/>
    <cellStyle name="RowTitles1-Detail 2 3 2 3 6 2 4" xfId="11823"/>
    <cellStyle name="RowTitles1-Detail 2 3 2 3 6 2 4 2" xfId="11824"/>
    <cellStyle name="RowTitles1-Detail 2 3 2 3 6 2 5" xfId="11825"/>
    <cellStyle name="RowTitles1-Detail 2 3 2 3 6 3" xfId="11826"/>
    <cellStyle name="RowTitles1-Detail 2 3 2 3 6 3 2" xfId="11827"/>
    <cellStyle name="RowTitles1-Detail 2 3 2 3 6 3 2 2" xfId="11828"/>
    <cellStyle name="RowTitles1-Detail 2 3 2 3 6 3 2 2 2" xfId="11829"/>
    <cellStyle name="RowTitles1-Detail 2 3 2 3 6 3 2 3" xfId="11830"/>
    <cellStyle name="RowTitles1-Detail 2 3 2 3 6 3 3" xfId="11831"/>
    <cellStyle name="RowTitles1-Detail 2 3 2 3 6 3 3 2" xfId="11832"/>
    <cellStyle name="RowTitles1-Detail 2 3 2 3 6 3 3 2 2" xfId="11833"/>
    <cellStyle name="RowTitles1-Detail 2 3 2 3 6 3 4" xfId="11834"/>
    <cellStyle name="RowTitles1-Detail 2 3 2 3 6 3 4 2" xfId="11835"/>
    <cellStyle name="RowTitles1-Detail 2 3 2 3 6 3 5" xfId="11836"/>
    <cellStyle name="RowTitles1-Detail 2 3 2 3 6 4" xfId="11837"/>
    <cellStyle name="RowTitles1-Detail 2 3 2 3 6 4 2" xfId="11838"/>
    <cellStyle name="RowTitles1-Detail 2 3 2 3 6 4 2 2" xfId="11839"/>
    <cellStyle name="RowTitles1-Detail 2 3 2 3 6 4 3" xfId="11840"/>
    <cellStyle name="RowTitles1-Detail 2 3 2 3 6 5" xfId="11841"/>
    <cellStyle name="RowTitles1-Detail 2 3 2 3 6 5 2" xfId="11842"/>
    <cellStyle name="RowTitles1-Detail 2 3 2 3 6 5 2 2" xfId="11843"/>
    <cellStyle name="RowTitles1-Detail 2 3 2 3 6 6" xfId="11844"/>
    <cellStyle name="RowTitles1-Detail 2 3 2 3 6 6 2" xfId="11845"/>
    <cellStyle name="RowTitles1-Detail 2 3 2 3 6 7" xfId="11846"/>
    <cellStyle name="RowTitles1-Detail 2 3 2 3 7" xfId="11847"/>
    <cellStyle name="RowTitles1-Detail 2 3 2 3 7 2" xfId="11848"/>
    <cellStyle name="RowTitles1-Detail 2 3 2 3 7 2 2" xfId="11849"/>
    <cellStyle name="RowTitles1-Detail 2 3 2 3 7 2 2 2" xfId="11850"/>
    <cellStyle name="RowTitles1-Detail 2 3 2 3 7 2 3" xfId="11851"/>
    <cellStyle name="RowTitles1-Detail 2 3 2 3 7 3" xfId="11852"/>
    <cellStyle name="RowTitles1-Detail 2 3 2 3 7 3 2" xfId="11853"/>
    <cellStyle name="RowTitles1-Detail 2 3 2 3 7 3 2 2" xfId="11854"/>
    <cellStyle name="RowTitles1-Detail 2 3 2 3 7 4" xfId="11855"/>
    <cellStyle name="RowTitles1-Detail 2 3 2 3 7 4 2" xfId="11856"/>
    <cellStyle name="RowTitles1-Detail 2 3 2 3 7 5" xfId="11857"/>
    <cellStyle name="RowTitles1-Detail 2 3 2 3 8" xfId="11858"/>
    <cellStyle name="RowTitles1-Detail 2 3 2 3 8 2" xfId="11859"/>
    <cellStyle name="RowTitles1-Detail 2 3 2 3 9" xfId="11860"/>
    <cellStyle name="RowTitles1-Detail 2 3 2 3 9 2" xfId="11861"/>
    <cellStyle name="RowTitles1-Detail 2 3 2 3 9 2 2" xfId="11862"/>
    <cellStyle name="RowTitles1-Detail 2 3 2 3_STUD aligned by INSTIT" xfId="11863"/>
    <cellStyle name="RowTitles1-Detail 2 3 2 4" xfId="11864"/>
    <cellStyle name="RowTitles1-Detail 2 3 2 4 2" xfId="11865"/>
    <cellStyle name="RowTitles1-Detail 2 3 2 4 2 2" xfId="11866"/>
    <cellStyle name="RowTitles1-Detail 2 3 2 4 2 2 2" xfId="11867"/>
    <cellStyle name="RowTitles1-Detail 2 3 2 4 2 2 2 2" xfId="11868"/>
    <cellStyle name="RowTitles1-Detail 2 3 2 4 2 2 2 2 2" xfId="11869"/>
    <cellStyle name="RowTitles1-Detail 2 3 2 4 2 2 2 3" xfId="11870"/>
    <cellStyle name="RowTitles1-Detail 2 3 2 4 2 2 3" xfId="11871"/>
    <cellStyle name="RowTitles1-Detail 2 3 2 4 2 2 3 2" xfId="11872"/>
    <cellStyle name="RowTitles1-Detail 2 3 2 4 2 2 3 2 2" xfId="11873"/>
    <cellStyle name="RowTitles1-Detail 2 3 2 4 2 2 4" xfId="11874"/>
    <cellStyle name="RowTitles1-Detail 2 3 2 4 2 2 4 2" xfId="11875"/>
    <cellStyle name="RowTitles1-Detail 2 3 2 4 2 2 5" xfId="11876"/>
    <cellStyle name="RowTitles1-Detail 2 3 2 4 2 3" xfId="11877"/>
    <cellStyle name="RowTitles1-Detail 2 3 2 4 2 3 2" xfId="11878"/>
    <cellStyle name="RowTitles1-Detail 2 3 2 4 2 3 2 2" xfId="11879"/>
    <cellStyle name="RowTitles1-Detail 2 3 2 4 2 3 2 2 2" xfId="11880"/>
    <cellStyle name="RowTitles1-Detail 2 3 2 4 2 3 2 3" xfId="11881"/>
    <cellStyle name="RowTitles1-Detail 2 3 2 4 2 3 3" xfId="11882"/>
    <cellStyle name="RowTitles1-Detail 2 3 2 4 2 3 3 2" xfId="11883"/>
    <cellStyle name="RowTitles1-Detail 2 3 2 4 2 3 3 2 2" xfId="11884"/>
    <cellStyle name="RowTitles1-Detail 2 3 2 4 2 3 4" xfId="11885"/>
    <cellStyle name="RowTitles1-Detail 2 3 2 4 2 3 4 2" xfId="11886"/>
    <cellStyle name="RowTitles1-Detail 2 3 2 4 2 3 5" xfId="11887"/>
    <cellStyle name="RowTitles1-Detail 2 3 2 4 2 4" xfId="11888"/>
    <cellStyle name="RowTitles1-Detail 2 3 2 4 2 4 2" xfId="11889"/>
    <cellStyle name="RowTitles1-Detail 2 3 2 4 2 5" xfId="11890"/>
    <cellStyle name="RowTitles1-Detail 2 3 2 4 2 5 2" xfId="11891"/>
    <cellStyle name="RowTitles1-Detail 2 3 2 4 2 5 2 2" xfId="11892"/>
    <cellStyle name="RowTitles1-Detail 2 3 2 4 2 5 3" xfId="11893"/>
    <cellStyle name="RowTitles1-Detail 2 3 2 4 2 6" xfId="11894"/>
    <cellStyle name="RowTitles1-Detail 2 3 2 4 2 6 2" xfId="11895"/>
    <cellStyle name="RowTitles1-Detail 2 3 2 4 2 6 2 2" xfId="11896"/>
    <cellStyle name="RowTitles1-Detail 2 3 2 4 2 7" xfId="11897"/>
    <cellStyle name="RowTitles1-Detail 2 3 2 4 2 7 2" xfId="11898"/>
    <cellStyle name="RowTitles1-Detail 2 3 2 4 2 8" xfId="11899"/>
    <cellStyle name="RowTitles1-Detail 2 3 2 4 3" xfId="11900"/>
    <cellStyle name="RowTitles1-Detail 2 3 2 4 3 2" xfId="11901"/>
    <cellStyle name="RowTitles1-Detail 2 3 2 4 3 2 2" xfId="11902"/>
    <cellStyle name="RowTitles1-Detail 2 3 2 4 3 2 2 2" xfId="11903"/>
    <cellStyle name="RowTitles1-Detail 2 3 2 4 3 2 2 2 2" xfId="11904"/>
    <cellStyle name="RowTitles1-Detail 2 3 2 4 3 2 2 3" xfId="11905"/>
    <cellStyle name="RowTitles1-Detail 2 3 2 4 3 2 3" xfId="11906"/>
    <cellStyle name="RowTitles1-Detail 2 3 2 4 3 2 3 2" xfId="11907"/>
    <cellStyle name="RowTitles1-Detail 2 3 2 4 3 2 3 2 2" xfId="11908"/>
    <cellStyle name="RowTitles1-Detail 2 3 2 4 3 2 4" xfId="11909"/>
    <cellStyle name="RowTitles1-Detail 2 3 2 4 3 2 4 2" xfId="11910"/>
    <cellStyle name="RowTitles1-Detail 2 3 2 4 3 2 5" xfId="11911"/>
    <cellStyle name="RowTitles1-Detail 2 3 2 4 3 3" xfId="11912"/>
    <cellStyle name="RowTitles1-Detail 2 3 2 4 3 3 2" xfId="11913"/>
    <cellStyle name="RowTitles1-Detail 2 3 2 4 3 3 2 2" xfId="11914"/>
    <cellStyle name="RowTitles1-Detail 2 3 2 4 3 3 2 2 2" xfId="11915"/>
    <cellStyle name="RowTitles1-Detail 2 3 2 4 3 3 2 3" xfId="11916"/>
    <cellStyle name="RowTitles1-Detail 2 3 2 4 3 3 3" xfId="11917"/>
    <cellStyle name="RowTitles1-Detail 2 3 2 4 3 3 3 2" xfId="11918"/>
    <cellStyle name="RowTitles1-Detail 2 3 2 4 3 3 3 2 2" xfId="11919"/>
    <cellStyle name="RowTitles1-Detail 2 3 2 4 3 3 4" xfId="11920"/>
    <cellStyle name="RowTitles1-Detail 2 3 2 4 3 3 4 2" xfId="11921"/>
    <cellStyle name="RowTitles1-Detail 2 3 2 4 3 3 5" xfId="11922"/>
    <cellStyle name="RowTitles1-Detail 2 3 2 4 3 4" xfId="11923"/>
    <cellStyle name="RowTitles1-Detail 2 3 2 4 3 4 2" xfId="11924"/>
    <cellStyle name="RowTitles1-Detail 2 3 2 4 3 5" xfId="11925"/>
    <cellStyle name="RowTitles1-Detail 2 3 2 4 3 5 2" xfId="11926"/>
    <cellStyle name="RowTitles1-Detail 2 3 2 4 3 5 2 2" xfId="11927"/>
    <cellStyle name="RowTitles1-Detail 2 3 2 4 4" xfId="11928"/>
    <cellStyle name="RowTitles1-Detail 2 3 2 4 4 2" xfId="11929"/>
    <cellStyle name="RowTitles1-Detail 2 3 2 4 4 2 2" xfId="11930"/>
    <cellStyle name="RowTitles1-Detail 2 3 2 4 4 2 2 2" xfId="11931"/>
    <cellStyle name="RowTitles1-Detail 2 3 2 4 4 2 2 2 2" xfId="11932"/>
    <cellStyle name="RowTitles1-Detail 2 3 2 4 4 2 2 3" xfId="11933"/>
    <cellStyle name="RowTitles1-Detail 2 3 2 4 4 2 3" xfId="11934"/>
    <cellStyle name="RowTitles1-Detail 2 3 2 4 4 2 3 2" xfId="11935"/>
    <cellStyle name="RowTitles1-Detail 2 3 2 4 4 2 3 2 2" xfId="11936"/>
    <cellStyle name="RowTitles1-Detail 2 3 2 4 4 2 4" xfId="11937"/>
    <cellStyle name="RowTitles1-Detail 2 3 2 4 4 2 4 2" xfId="11938"/>
    <cellStyle name="RowTitles1-Detail 2 3 2 4 4 2 5" xfId="11939"/>
    <cellStyle name="RowTitles1-Detail 2 3 2 4 4 3" xfId="11940"/>
    <cellStyle name="RowTitles1-Detail 2 3 2 4 4 3 2" xfId="11941"/>
    <cellStyle name="RowTitles1-Detail 2 3 2 4 4 3 2 2" xfId="11942"/>
    <cellStyle name="RowTitles1-Detail 2 3 2 4 4 3 2 2 2" xfId="11943"/>
    <cellStyle name="RowTitles1-Detail 2 3 2 4 4 3 2 3" xfId="11944"/>
    <cellStyle name="RowTitles1-Detail 2 3 2 4 4 3 3" xfId="11945"/>
    <cellStyle name="RowTitles1-Detail 2 3 2 4 4 3 3 2" xfId="11946"/>
    <cellStyle name="RowTitles1-Detail 2 3 2 4 4 3 3 2 2" xfId="11947"/>
    <cellStyle name="RowTitles1-Detail 2 3 2 4 4 3 4" xfId="11948"/>
    <cellStyle name="RowTitles1-Detail 2 3 2 4 4 3 4 2" xfId="11949"/>
    <cellStyle name="RowTitles1-Detail 2 3 2 4 4 3 5" xfId="11950"/>
    <cellStyle name="RowTitles1-Detail 2 3 2 4 4 4" xfId="11951"/>
    <cellStyle name="RowTitles1-Detail 2 3 2 4 4 4 2" xfId="11952"/>
    <cellStyle name="RowTitles1-Detail 2 3 2 4 4 4 2 2" xfId="11953"/>
    <cellStyle name="RowTitles1-Detail 2 3 2 4 4 4 3" xfId="11954"/>
    <cellStyle name="RowTitles1-Detail 2 3 2 4 4 5" xfId="11955"/>
    <cellStyle name="RowTitles1-Detail 2 3 2 4 4 5 2" xfId="11956"/>
    <cellStyle name="RowTitles1-Detail 2 3 2 4 4 5 2 2" xfId="11957"/>
    <cellStyle name="RowTitles1-Detail 2 3 2 4 4 6" xfId="11958"/>
    <cellStyle name="RowTitles1-Detail 2 3 2 4 4 6 2" xfId="11959"/>
    <cellStyle name="RowTitles1-Detail 2 3 2 4 4 7" xfId="11960"/>
    <cellStyle name="RowTitles1-Detail 2 3 2 4 5" xfId="11961"/>
    <cellStyle name="RowTitles1-Detail 2 3 2 4 5 2" xfId="11962"/>
    <cellStyle name="RowTitles1-Detail 2 3 2 4 5 2 2" xfId="11963"/>
    <cellStyle name="RowTitles1-Detail 2 3 2 4 5 2 2 2" xfId="11964"/>
    <cellStyle name="RowTitles1-Detail 2 3 2 4 5 2 2 2 2" xfId="11965"/>
    <cellStyle name="RowTitles1-Detail 2 3 2 4 5 2 2 3" xfId="11966"/>
    <cellStyle name="RowTitles1-Detail 2 3 2 4 5 2 3" xfId="11967"/>
    <cellStyle name="RowTitles1-Detail 2 3 2 4 5 2 3 2" xfId="11968"/>
    <cellStyle name="RowTitles1-Detail 2 3 2 4 5 2 3 2 2" xfId="11969"/>
    <cellStyle name="RowTitles1-Detail 2 3 2 4 5 2 4" xfId="11970"/>
    <cellStyle name="RowTitles1-Detail 2 3 2 4 5 2 4 2" xfId="11971"/>
    <cellStyle name="RowTitles1-Detail 2 3 2 4 5 2 5" xfId="11972"/>
    <cellStyle name="RowTitles1-Detail 2 3 2 4 5 3" xfId="11973"/>
    <cellStyle name="RowTitles1-Detail 2 3 2 4 5 3 2" xfId="11974"/>
    <cellStyle name="RowTitles1-Detail 2 3 2 4 5 3 2 2" xfId="11975"/>
    <cellStyle name="RowTitles1-Detail 2 3 2 4 5 3 2 2 2" xfId="11976"/>
    <cellStyle name="RowTitles1-Detail 2 3 2 4 5 3 2 3" xfId="11977"/>
    <cellStyle name="RowTitles1-Detail 2 3 2 4 5 3 3" xfId="11978"/>
    <cellStyle name="RowTitles1-Detail 2 3 2 4 5 3 3 2" xfId="11979"/>
    <cellStyle name="RowTitles1-Detail 2 3 2 4 5 3 3 2 2" xfId="11980"/>
    <cellStyle name="RowTitles1-Detail 2 3 2 4 5 3 4" xfId="11981"/>
    <cellStyle name="RowTitles1-Detail 2 3 2 4 5 3 4 2" xfId="11982"/>
    <cellStyle name="RowTitles1-Detail 2 3 2 4 5 3 5" xfId="11983"/>
    <cellStyle name="RowTitles1-Detail 2 3 2 4 5 4" xfId="11984"/>
    <cellStyle name="RowTitles1-Detail 2 3 2 4 5 4 2" xfId="11985"/>
    <cellStyle name="RowTitles1-Detail 2 3 2 4 5 4 2 2" xfId="11986"/>
    <cellStyle name="RowTitles1-Detail 2 3 2 4 5 4 3" xfId="11987"/>
    <cellStyle name="RowTitles1-Detail 2 3 2 4 5 5" xfId="11988"/>
    <cellStyle name="RowTitles1-Detail 2 3 2 4 5 5 2" xfId="11989"/>
    <cellStyle name="RowTitles1-Detail 2 3 2 4 5 5 2 2" xfId="11990"/>
    <cellStyle name="RowTitles1-Detail 2 3 2 4 5 6" xfId="11991"/>
    <cellStyle name="RowTitles1-Detail 2 3 2 4 5 6 2" xfId="11992"/>
    <cellStyle name="RowTitles1-Detail 2 3 2 4 5 7" xfId="11993"/>
    <cellStyle name="RowTitles1-Detail 2 3 2 4 6" xfId="11994"/>
    <cellStyle name="RowTitles1-Detail 2 3 2 4 6 2" xfId="11995"/>
    <cellStyle name="RowTitles1-Detail 2 3 2 4 6 2 2" xfId="11996"/>
    <cellStyle name="RowTitles1-Detail 2 3 2 4 6 2 2 2" xfId="11997"/>
    <cellStyle name="RowTitles1-Detail 2 3 2 4 6 2 2 2 2" xfId="11998"/>
    <cellStyle name="RowTitles1-Detail 2 3 2 4 6 2 2 3" xfId="11999"/>
    <cellStyle name="RowTitles1-Detail 2 3 2 4 6 2 3" xfId="12000"/>
    <cellStyle name="RowTitles1-Detail 2 3 2 4 6 2 3 2" xfId="12001"/>
    <cellStyle name="RowTitles1-Detail 2 3 2 4 6 2 3 2 2" xfId="12002"/>
    <cellStyle name="RowTitles1-Detail 2 3 2 4 6 2 4" xfId="12003"/>
    <cellStyle name="RowTitles1-Detail 2 3 2 4 6 2 4 2" xfId="12004"/>
    <cellStyle name="RowTitles1-Detail 2 3 2 4 6 2 5" xfId="12005"/>
    <cellStyle name="RowTitles1-Detail 2 3 2 4 6 3" xfId="12006"/>
    <cellStyle name="RowTitles1-Detail 2 3 2 4 6 3 2" xfId="12007"/>
    <cellStyle name="RowTitles1-Detail 2 3 2 4 6 3 2 2" xfId="12008"/>
    <cellStyle name="RowTitles1-Detail 2 3 2 4 6 3 2 2 2" xfId="12009"/>
    <cellStyle name="RowTitles1-Detail 2 3 2 4 6 3 2 3" xfId="12010"/>
    <cellStyle name="RowTitles1-Detail 2 3 2 4 6 3 3" xfId="12011"/>
    <cellStyle name="RowTitles1-Detail 2 3 2 4 6 3 3 2" xfId="12012"/>
    <cellStyle name="RowTitles1-Detail 2 3 2 4 6 3 3 2 2" xfId="12013"/>
    <cellStyle name="RowTitles1-Detail 2 3 2 4 6 3 4" xfId="12014"/>
    <cellStyle name="RowTitles1-Detail 2 3 2 4 6 3 4 2" xfId="12015"/>
    <cellStyle name="RowTitles1-Detail 2 3 2 4 6 3 5" xfId="12016"/>
    <cellStyle name="RowTitles1-Detail 2 3 2 4 6 4" xfId="12017"/>
    <cellStyle name="RowTitles1-Detail 2 3 2 4 6 4 2" xfId="12018"/>
    <cellStyle name="RowTitles1-Detail 2 3 2 4 6 4 2 2" xfId="12019"/>
    <cellStyle name="RowTitles1-Detail 2 3 2 4 6 4 3" xfId="12020"/>
    <cellStyle name="RowTitles1-Detail 2 3 2 4 6 5" xfId="12021"/>
    <cellStyle name="RowTitles1-Detail 2 3 2 4 6 5 2" xfId="12022"/>
    <cellStyle name="RowTitles1-Detail 2 3 2 4 6 5 2 2" xfId="12023"/>
    <cellStyle name="RowTitles1-Detail 2 3 2 4 6 6" xfId="12024"/>
    <cellStyle name="RowTitles1-Detail 2 3 2 4 6 6 2" xfId="12025"/>
    <cellStyle name="RowTitles1-Detail 2 3 2 4 6 7" xfId="12026"/>
    <cellStyle name="RowTitles1-Detail 2 3 2 4 7" xfId="12027"/>
    <cellStyle name="RowTitles1-Detail 2 3 2 4 7 2" xfId="12028"/>
    <cellStyle name="RowTitles1-Detail 2 3 2 4 7 2 2" xfId="12029"/>
    <cellStyle name="RowTitles1-Detail 2 3 2 4 7 2 2 2" xfId="12030"/>
    <cellStyle name="RowTitles1-Detail 2 3 2 4 7 2 3" xfId="12031"/>
    <cellStyle name="RowTitles1-Detail 2 3 2 4 7 3" xfId="12032"/>
    <cellStyle name="RowTitles1-Detail 2 3 2 4 7 3 2" xfId="12033"/>
    <cellStyle name="RowTitles1-Detail 2 3 2 4 7 3 2 2" xfId="12034"/>
    <cellStyle name="RowTitles1-Detail 2 3 2 4 7 4" xfId="12035"/>
    <cellStyle name="RowTitles1-Detail 2 3 2 4 7 4 2" xfId="12036"/>
    <cellStyle name="RowTitles1-Detail 2 3 2 4 7 5" xfId="12037"/>
    <cellStyle name="RowTitles1-Detail 2 3 2 4 8" xfId="12038"/>
    <cellStyle name="RowTitles1-Detail 2 3 2 4 8 2" xfId="12039"/>
    <cellStyle name="RowTitles1-Detail 2 3 2 4 8 2 2" xfId="12040"/>
    <cellStyle name="RowTitles1-Detail 2 3 2 4 8 2 2 2" xfId="12041"/>
    <cellStyle name="RowTitles1-Detail 2 3 2 4 8 2 3" xfId="12042"/>
    <cellStyle name="RowTitles1-Detail 2 3 2 4 8 3" xfId="12043"/>
    <cellStyle name="RowTitles1-Detail 2 3 2 4 8 3 2" xfId="12044"/>
    <cellStyle name="RowTitles1-Detail 2 3 2 4 8 3 2 2" xfId="12045"/>
    <cellStyle name="RowTitles1-Detail 2 3 2 4 8 4" xfId="12046"/>
    <cellStyle name="RowTitles1-Detail 2 3 2 4 8 4 2" xfId="12047"/>
    <cellStyle name="RowTitles1-Detail 2 3 2 4 8 5" xfId="12048"/>
    <cellStyle name="RowTitles1-Detail 2 3 2 4 9" xfId="12049"/>
    <cellStyle name="RowTitles1-Detail 2 3 2 4 9 2" xfId="12050"/>
    <cellStyle name="RowTitles1-Detail 2 3 2 4 9 2 2" xfId="12051"/>
    <cellStyle name="RowTitles1-Detail 2 3 2 4_STUD aligned by INSTIT" xfId="12052"/>
    <cellStyle name="RowTitles1-Detail 2 3 2 5" xfId="12053"/>
    <cellStyle name="RowTitles1-Detail 2 3 2 5 2" xfId="12054"/>
    <cellStyle name="RowTitles1-Detail 2 3 2 5 2 2" xfId="12055"/>
    <cellStyle name="RowTitles1-Detail 2 3 2 5 2 2 2" xfId="12056"/>
    <cellStyle name="RowTitles1-Detail 2 3 2 5 2 2 2 2" xfId="12057"/>
    <cellStyle name="RowTitles1-Detail 2 3 2 5 2 2 2 2 2" xfId="12058"/>
    <cellStyle name="RowTitles1-Detail 2 3 2 5 2 2 2 3" xfId="12059"/>
    <cellStyle name="RowTitles1-Detail 2 3 2 5 2 2 3" xfId="12060"/>
    <cellStyle name="RowTitles1-Detail 2 3 2 5 2 2 3 2" xfId="12061"/>
    <cellStyle name="RowTitles1-Detail 2 3 2 5 2 2 3 2 2" xfId="12062"/>
    <cellStyle name="RowTitles1-Detail 2 3 2 5 2 2 4" xfId="12063"/>
    <cellStyle name="RowTitles1-Detail 2 3 2 5 2 2 4 2" xfId="12064"/>
    <cellStyle name="RowTitles1-Detail 2 3 2 5 2 2 5" xfId="12065"/>
    <cellStyle name="RowTitles1-Detail 2 3 2 5 2 3" xfId="12066"/>
    <cellStyle name="RowTitles1-Detail 2 3 2 5 2 3 2" xfId="12067"/>
    <cellStyle name="RowTitles1-Detail 2 3 2 5 2 3 2 2" xfId="12068"/>
    <cellStyle name="RowTitles1-Detail 2 3 2 5 2 3 2 2 2" xfId="12069"/>
    <cellStyle name="RowTitles1-Detail 2 3 2 5 2 3 2 3" xfId="12070"/>
    <cellStyle name="RowTitles1-Detail 2 3 2 5 2 3 3" xfId="12071"/>
    <cellStyle name="RowTitles1-Detail 2 3 2 5 2 3 3 2" xfId="12072"/>
    <cellStyle name="RowTitles1-Detail 2 3 2 5 2 3 3 2 2" xfId="12073"/>
    <cellStyle name="RowTitles1-Detail 2 3 2 5 2 3 4" xfId="12074"/>
    <cellStyle name="RowTitles1-Detail 2 3 2 5 2 3 4 2" xfId="12075"/>
    <cellStyle name="RowTitles1-Detail 2 3 2 5 2 3 5" xfId="12076"/>
    <cellStyle name="RowTitles1-Detail 2 3 2 5 2 4" xfId="12077"/>
    <cellStyle name="RowTitles1-Detail 2 3 2 5 2 4 2" xfId="12078"/>
    <cellStyle name="RowTitles1-Detail 2 3 2 5 2 5" xfId="12079"/>
    <cellStyle name="RowTitles1-Detail 2 3 2 5 2 5 2" xfId="12080"/>
    <cellStyle name="RowTitles1-Detail 2 3 2 5 2 5 2 2" xfId="12081"/>
    <cellStyle name="RowTitles1-Detail 2 3 2 5 2 5 3" xfId="12082"/>
    <cellStyle name="RowTitles1-Detail 2 3 2 5 2 6" xfId="12083"/>
    <cellStyle name="RowTitles1-Detail 2 3 2 5 2 6 2" xfId="12084"/>
    <cellStyle name="RowTitles1-Detail 2 3 2 5 2 6 2 2" xfId="12085"/>
    <cellStyle name="RowTitles1-Detail 2 3 2 5 3" xfId="12086"/>
    <cellStyle name="RowTitles1-Detail 2 3 2 5 3 2" xfId="12087"/>
    <cellStyle name="RowTitles1-Detail 2 3 2 5 3 2 2" xfId="12088"/>
    <cellStyle name="RowTitles1-Detail 2 3 2 5 3 2 2 2" xfId="12089"/>
    <cellStyle name="RowTitles1-Detail 2 3 2 5 3 2 2 2 2" xfId="12090"/>
    <cellStyle name="RowTitles1-Detail 2 3 2 5 3 2 2 3" xfId="12091"/>
    <cellStyle name="RowTitles1-Detail 2 3 2 5 3 2 3" xfId="12092"/>
    <cellStyle name="RowTitles1-Detail 2 3 2 5 3 2 3 2" xfId="12093"/>
    <cellStyle name="RowTitles1-Detail 2 3 2 5 3 2 3 2 2" xfId="12094"/>
    <cellStyle name="RowTitles1-Detail 2 3 2 5 3 2 4" xfId="12095"/>
    <cellStyle name="RowTitles1-Detail 2 3 2 5 3 2 4 2" xfId="12096"/>
    <cellStyle name="RowTitles1-Detail 2 3 2 5 3 2 5" xfId="12097"/>
    <cellStyle name="RowTitles1-Detail 2 3 2 5 3 3" xfId="12098"/>
    <cellStyle name="RowTitles1-Detail 2 3 2 5 3 3 2" xfId="12099"/>
    <cellStyle name="RowTitles1-Detail 2 3 2 5 3 3 2 2" xfId="12100"/>
    <cellStyle name="RowTitles1-Detail 2 3 2 5 3 3 2 2 2" xfId="12101"/>
    <cellStyle name="RowTitles1-Detail 2 3 2 5 3 3 2 3" xfId="12102"/>
    <cellStyle name="RowTitles1-Detail 2 3 2 5 3 3 3" xfId="12103"/>
    <cellStyle name="RowTitles1-Detail 2 3 2 5 3 3 3 2" xfId="12104"/>
    <cellStyle name="RowTitles1-Detail 2 3 2 5 3 3 3 2 2" xfId="12105"/>
    <cellStyle name="RowTitles1-Detail 2 3 2 5 3 3 4" xfId="12106"/>
    <cellStyle name="RowTitles1-Detail 2 3 2 5 3 3 4 2" xfId="12107"/>
    <cellStyle name="RowTitles1-Detail 2 3 2 5 3 3 5" xfId="12108"/>
    <cellStyle name="RowTitles1-Detail 2 3 2 5 3 4" xfId="12109"/>
    <cellStyle name="RowTitles1-Detail 2 3 2 5 3 4 2" xfId="12110"/>
    <cellStyle name="RowTitles1-Detail 2 3 2 5 3 5" xfId="12111"/>
    <cellStyle name="RowTitles1-Detail 2 3 2 5 3 5 2" xfId="12112"/>
    <cellStyle name="RowTitles1-Detail 2 3 2 5 3 5 2 2" xfId="12113"/>
    <cellStyle name="RowTitles1-Detail 2 3 2 5 3 6" xfId="12114"/>
    <cellStyle name="RowTitles1-Detail 2 3 2 5 3 6 2" xfId="12115"/>
    <cellStyle name="RowTitles1-Detail 2 3 2 5 3 7" xfId="12116"/>
    <cellStyle name="RowTitles1-Detail 2 3 2 5 4" xfId="12117"/>
    <cellStyle name="RowTitles1-Detail 2 3 2 5 4 2" xfId="12118"/>
    <cellStyle name="RowTitles1-Detail 2 3 2 5 4 2 2" xfId="12119"/>
    <cellStyle name="RowTitles1-Detail 2 3 2 5 4 2 2 2" xfId="12120"/>
    <cellStyle name="RowTitles1-Detail 2 3 2 5 4 2 2 2 2" xfId="12121"/>
    <cellStyle name="RowTitles1-Detail 2 3 2 5 4 2 2 3" xfId="12122"/>
    <cellStyle name="RowTitles1-Detail 2 3 2 5 4 2 3" xfId="12123"/>
    <cellStyle name="RowTitles1-Detail 2 3 2 5 4 2 3 2" xfId="12124"/>
    <cellStyle name="RowTitles1-Detail 2 3 2 5 4 2 3 2 2" xfId="12125"/>
    <cellStyle name="RowTitles1-Detail 2 3 2 5 4 2 4" xfId="12126"/>
    <cellStyle name="RowTitles1-Detail 2 3 2 5 4 2 4 2" xfId="12127"/>
    <cellStyle name="RowTitles1-Detail 2 3 2 5 4 2 5" xfId="12128"/>
    <cellStyle name="RowTitles1-Detail 2 3 2 5 4 3" xfId="12129"/>
    <cellStyle name="RowTitles1-Detail 2 3 2 5 4 3 2" xfId="12130"/>
    <cellStyle name="RowTitles1-Detail 2 3 2 5 4 3 2 2" xfId="12131"/>
    <cellStyle name="RowTitles1-Detail 2 3 2 5 4 3 2 2 2" xfId="12132"/>
    <cellStyle name="RowTitles1-Detail 2 3 2 5 4 3 2 3" xfId="12133"/>
    <cellStyle name="RowTitles1-Detail 2 3 2 5 4 3 3" xfId="12134"/>
    <cellStyle name="RowTitles1-Detail 2 3 2 5 4 3 3 2" xfId="12135"/>
    <cellStyle name="RowTitles1-Detail 2 3 2 5 4 3 3 2 2" xfId="12136"/>
    <cellStyle name="RowTitles1-Detail 2 3 2 5 4 3 4" xfId="12137"/>
    <cellStyle name="RowTitles1-Detail 2 3 2 5 4 3 4 2" xfId="12138"/>
    <cellStyle name="RowTitles1-Detail 2 3 2 5 4 3 5" xfId="12139"/>
    <cellStyle name="RowTitles1-Detail 2 3 2 5 4 4" xfId="12140"/>
    <cellStyle name="RowTitles1-Detail 2 3 2 5 4 4 2" xfId="12141"/>
    <cellStyle name="RowTitles1-Detail 2 3 2 5 4 5" xfId="12142"/>
    <cellStyle name="RowTitles1-Detail 2 3 2 5 4 5 2" xfId="12143"/>
    <cellStyle name="RowTitles1-Detail 2 3 2 5 4 5 2 2" xfId="12144"/>
    <cellStyle name="RowTitles1-Detail 2 3 2 5 4 5 3" xfId="12145"/>
    <cellStyle name="RowTitles1-Detail 2 3 2 5 4 6" xfId="12146"/>
    <cellStyle name="RowTitles1-Detail 2 3 2 5 4 6 2" xfId="12147"/>
    <cellStyle name="RowTitles1-Detail 2 3 2 5 4 6 2 2" xfId="12148"/>
    <cellStyle name="RowTitles1-Detail 2 3 2 5 4 7" xfId="12149"/>
    <cellStyle name="RowTitles1-Detail 2 3 2 5 4 7 2" xfId="12150"/>
    <cellStyle name="RowTitles1-Detail 2 3 2 5 4 8" xfId="12151"/>
    <cellStyle name="RowTitles1-Detail 2 3 2 5 5" xfId="12152"/>
    <cellStyle name="RowTitles1-Detail 2 3 2 5 5 2" xfId="12153"/>
    <cellStyle name="RowTitles1-Detail 2 3 2 5 5 2 2" xfId="12154"/>
    <cellStyle name="RowTitles1-Detail 2 3 2 5 5 2 2 2" xfId="12155"/>
    <cellStyle name="RowTitles1-Detail 2 3 2 5 5 2 2 2 2" xfId="12156"/>
    <cellStyle name="RowTitles1-Detail 2 3 2 5 5 2 2 3" xfId="12157"/>
    <cellStyle name="RowTitles1-Detail 2 3 2 5 5 2 3" xfId="12158"/>
    <cellStyle name="RowTitles1-Detail 2 3 2 5 5 2 3 2" xfId="12159"/>
    <cellStyle name="RowTitles1-Detail 2 3 2 5 5 2 3 2 2" xfId="12160"/>
    <cellStyle name="RowTitles1-Detail 2 3 2 5 5 2 4" xfId="12161"/>
    <cellStyle name="RowTitles1-Detail 2 3 2 5 5 2 4 2" xfId="12162"/>
    <cellStyle name="RowTitles1-Detail 2 3 2 5 5 2 5" xfId="12163"/>
    <cellStyle name="RowTitles1-Detail 2 3 2 5 5 3" xfId="12164"/>
    <cellStyle name="RowTitles1-Detail 2 3 2 5 5 3 2" xfId="12165"/>
    <cellStyle name="RowTitles1-Detail 2 3 2 5 5 3 2 2" xfId="12166"/>
    <cellStyle name="RowTitles1-Detail 2 3 2 5 5 3 2 2 2" xfId="12167"/>
    <cellStyle name="RowTitles1-Detail 2 3 2 5 5 3 2 3" xfId="12168"/>
    <cellStyle name="RowTitles1-Detail 2 3 2 5 5 3 3" xfId="12169"/>
    <cellStyle name="RowTitles1-Detail 2 3 2 5 5 3 3 2" xfId="12170"/>
    <cellStyle name="RowTitles1-Detail 2 3 2 5 5 3 3 2 2" xfId="12171"/>
    <cellStyle name="RowTitles1-Detail 2 3 2 5 5 3 4" xfId="12172"/>
    <cellStyle name="RowTitles1-Detail 2 3 2 5 5 3 4 2" xfId="12173"/>
    <cellStyle name="RowTitles1-Detail 2 3 2 5 5 3 5" xfId="12174"/>
    <cellStyle name="RowTitles1-Detail 2 3 2 5 5 4" xfId="12175"/>
    <cellStyle name="RowTitles1-Detail 2 3 2 5 5 4 2" xfId="12176"/>
    <cellStyle name="RowTitles1-Detail 2 3 2 5 5 4 2 2" xfId="12177"/>
    <cellStyle name="RowTitles1-Detail 2 3 2 5 5 4 3" xfId="12178"/>
    <cellStyle name="RowTitles1-Detail 2 3 2 5 5 5" xfId="12179"/>
    <cellStyle name="RowTitles1-Detail 2 3 2 5 5 5 2" xfId="12180"/>
    <cellStyle name="RowTitles1-Detail 2 3 2 5 5 5 2 2" xfId="12181"/>
    <cellStyle name="RowTitles1-Detail 2 3 2 5 5 6" xfId="12182"/>
    <cellStyle name="RowTitles1-Detail 2 3 2 5 5 6 2" xfId="12183"/>
    <cellStyle name="RowTitles1-Detail 2 3 2 5 5 7" xfId="12184"/>
    <cellStyle name="RowTitles1-Detail 2 3 2 5 6" xfId="12185"/>
    <cellStyle name="RowTitles1-Detail 2 3 2 5 6 2" xfId="12186"/>
    <cellStyle name="RowTitles1-Detail 2 3 2 5 6 2 2" xfId="12187"/>
    <cellStyle name="RowTitles1-Detail 2 3 2 5 6 2 2 2" xfId="12188"/>
    <cellStyle name="RowTitles1-Detail 2 3 2 5 6 2 2 2 2" xfId="12189"/>
    <cellStyle name="RowTitles1-Detail 2 3 2 5 6 2 2 3" xfId="12190"/>
    <cellStyle name="RowTitles1-Detail 2 3 2 5 6 2 3" xfId="12191"/>
    <cellStyle name="RowTitles1-Detail 2 3 2 5 6 2 3 2" xfId="12192"/>
    <cellStyle name="RowTitles1-Detail 2 3 2 5 6 2 3 2 2" xfId="12193"/>
    <cellStyle name="RowTitles1-Detail 2 3 2 5 6 2 4" xfId="12194"/>
    <cellStyle name="RowTitles1-Detail 2 3 2 5 6 2 4 2" xfId="12195"/>
    <cellStyle name="RowTitles1-Detail 2 3 2 5 6 2 5" xfId="12196"/>
    <cellStyle name="RowTitles1-Detail 2 3 2 5 6 3" xfId="12197"/>
    <cellStyle name="RowTitles1-Detail 2 3 2 5 6 3 2" xfId="12198"/>
    <cellStyle name="RowTitles1-Detail 2 3 2 5 6 3 2 2" xfId="12199"/>
    <cellStyle name="RowTitles1-Detail 2 3 2 5 6 3 2 2 2" xfId="12200"/>
    <cellStyle name="RowTitles1-Detail 2 3 2 5 6 3 2 3" xfId="12201"/>
    <cellStyle name="RowTitles1-Detail 2 3 2 5 6 3 3" xfId="12202"/>
    <cellStyle name="RowTitles1-Detail 2 3 2 5 6 3 3 2" xfId="12203"/>
    <cellStyle name="RowTitles1-Detail 2 3 2 5 6 3 3 2 2" xfId="12204"/>
    <cellStyle name="RowTitles1-Detail 2 3 2 5 6 3 4" xfId="12205"/>
    <cellStyle name="RowTitles1-Detail 2 3 2 5 6 3 4 2" xfId="12206"/>
    <cellStyle name="RowTitles1-Detail 2 3 2 5 6 3 5" xfId="12207"/>
    <cellStyle name="RowTitles1-Detail 2 3 2 5 6 4" xfId="12208"/>
    <cellStyle name="RowTitles1-Detail 2 3 2 5 6 4 2" xfId="12209"/>
    <cellStyle name="RowTitles1-Detail 2 3 2 5 6 4 2 2" xfId="12210"/>
    <cellStyle name="RowTitles1-Detail 2 3 2 5 6 4 3" xfId="12211"/>
    <cellStyle name="RowTitles1-Detail 2 3 2 5 6 5" xfId="12212"/>
    <cellStyle name="RowTitles1-Detail 2 3 2 5 6 5 2" xfId="12213"/>
    <cellStyle name="RowTitles1-Detail 2 3 2 5 6 5 2 2" xfId="12214"/>
    <cellStyle name="RowTitles1-Detail 2 3 2 5 6 6" xfId="12215"/>
    <cellStyle name="RowTitles1-Detail 2 3 2 5 6 6 2" xfId="12216"/>
    <cellStyle name="RowTitles1-Detail 2 3 2 5 6 7" xfId="12217"/>
    <cellStyle name="RowTitles1-Detail 2 3 2 5 7" xfId="12218"/>
    <cellStyle name="RowTitles1-Detail 2 3 2 5 7 2" xfId="12219"/>
    <cellStyle name="RowTitles1-Detail 2 3 2 5 7 2 2" xfId="12220"/>
    <cellStyle name="RowTitles1-Detail 2 3 2 5 7 2 2 2" xfId="12221"/>
    <cellStyle name="RowTitles1-Detail 2 3 2 5 7 2 3" xfId="12222"/>
    <cellStyle name="RowTitles1-Detail 2 3 2 5 7 3" xfId="12223"/>
    <cellStyle name="RowTitles1-Detail 2 3 2 5 7 3 2" xfId="12224"/>
    <cellStyle name="RowTitles1-Detail 2 3 2 5 7 3 2 2" xfId="12225"/>
    <cellStyle name="RowTitles1-Detail 2 3 2 5 7 4" xfId="12226"/>
    <cellStyle name="RowTitles1-Detail 2 3 2 5 7 4 2" xfId="12227"/>
    <cellStyle name="RowTitles1-Detail 2 3 2 5 7 5" xfId="12228"/>
    <cellStyle name="RowTitles1-Detail 2 3 2 5 8" xfId="12229"/>
    <cellStyle name="RowTitles1-Detail 2 3 2 5 8 2" xfId="12230"/>
    <cellStyle name="RowTitles1-Detail 2 3 2 5 9" xfId="12231"/>
    <cellStyle name="RowTitles1-Detail 2 3 2 5 9 2" xfId="12232"/>
    <cellStyle name="RowTitles1-Detail 2 3 2 5 9 2 2" xfId="12233"/>
    <cellStyle name="RowTitles1-Detail 2 3 2 5_STUD aligned by INSTIT" xfId="12234"/>
    <cellStyle name="RowTitles1-Detail 2 3 2 6" xfId="12235"/>
    <cellStyle name="RowTitles1-Detail 2 3 2 6 2" xfId="12236"/>
    <cellStyle name="RowTitles1-Detail 2 3 2 6 2 2" xfId="12237"/>
    <cellStyle name="RowTitles1-Detail 2 3 2 6 2 2 2" xfId="12238"/>
    <cellStyle name="RowTitles1-Detail 2 3 2 6 2 2 2 2" xfId="12239"/>
    <cellStyle name="RowTitles1-Detail 2 3 2 6 2 2 3" xfId="12240"/>
    <cellStyle name="RowTitles1-Detail 2 3 2 6 2 3" xfId="12241"/>
    <cellStyle name="RowTitles1-Detail 2 3 2 6 2 3 2" xfId="12242"/>
    <cellStyle name="RowTitles1-Detail 2 3 2 6 2 3 2 2" xfId="12243"/>
    <cellStyle name="RowTitles1-Detail 2 3 2 6 2 4" xfId="12244"/>
    <cellStyle name="RowTitles1-Detail 2 3 2 6 2 4 2" xfId="12245"/>
    <cellStyle name="RowTitles1-Detail 2 3 2 6 2 5" xfId="12246"/>
    <cellStyle name="RowTitles1-Detail 2 3 2 6 3" xfId="12247"/>
    <cellStyle name="RowTitles1-Detail 2 3 2 6 3 2" xfId="12248"/>
    <cellStyle name="RowTitles1-Detail 2 3 2 6 3 2 2" xfId="12249"/>
    <cellStyle name="RowTitles1-Detail 2 3 2 6 3 2 2 2" xfId="12250"/>
    <cellStyle name="RowTitles1-Detail 2 3 2 6 3 2 3" xfId="12251"/>
    <cellStyle name="RowTitles1-Detail 2 3 2 6 3 3" xfId="12252"/>
    <cellStyle name="RowTitles1-Detail 2 3 2 6 3 3 2" xfId="12253"/>
    <cellStyle name="RowTitles1-Detail 2 3 2 6 3 3 2 2" xfId="12254"/>
    <cellStyle name="RowTitles1-Detail 2 3 2 6 3 4" xfId="12255"/>
    <cellStyle name="RowTitles1-Detail 2 3 2 6 3 4 2" xfId="12256"/>
    <cellStyle name="RowTitles1-Detail 2 3 2 6 3 5" xfId="12257"/>
    <cellStyle name="RowTitles1-Detail 2 3 2 6 4" xfId="12258"/>
    <cellStyle name="RowTitles1-Detail 2 3 2 6 4 2" xfId="12259"/>
    <cellStyle name="RowTitles1-Detail 2 3 2 6 5" xfId="12260"/>
    <cellStyle name="RowTitles1-Detail 2 3 2 6 5 2" xfId="12261"/>
    <cellStyle name="RowTitles1-Detail 2 3 2 6 5 2 2" xfId="12262"/>
    <cellStyle name="RowTitles1-Detail 2 3 2 6 5 3" xfId="12263"/>
    <cellStyle name="RowTitles1-Detail 2 3 2 6 6" xfId="12264"/>
    <cellStyle name="RowTitles1-Detail 2 3 2 6 6 2" xfId="12265"/>
    <cellStyle name="RowTitles1-Detail 2 3 2 6 6 2 2" xfId="12266"/>
    <cellStyle name="RowTitles1-Detail 2 3 2 7" xfId="12267"/>
    <cellStyle name="RowTitles1-Detail 2 3 2 7 2" xfId="12268"/>
    <cellStyle name="RowTitles1-Detail 2 3 2 7 2 2" xfId="12269"/>
    <cellStyle name="RowTitles1-Detail 2 3 2 7 2 2 2" xfId="12270"/>
    <cellStyle name="RowTitles1-Detail 2 3 2 7 2 2 2 2" xfId="12271"/>
    <cellStyle name="RowTitles1-Detail 2 3 2 7 2 2 3" xfId="12272"/>
    <cellStyle name="RowTitles1-Detail 2 3 2 7 2 3" xfId="12273"/>
    <cellStyle name="RowTitles1-Detail 2 3 2 7 2 3 2" xfId="12274"/>
    <cellStyle name="RowTitles1-Detail 2 3 2 7 2 3 2 2" xfId="12275"/>
    <cellStyle name="RowTitles1-Detail 2 3 2 7 2 4" xfId="12276"/>
    <cellStyle name="RowTitles1-Detail 2 3 2 7 2 4 2" xfId="12277"/>
    <cellStyle name="RowTitles1-Detail 2 3 2 7 2 5" xfId="12278"/>
    <cellStyle name="RowTitles1-Detail 2 3 2 7 3" xfId="12279"/>
    <cellStyle name="RowTitles1-Detail 2 3 2 7 3 2" xfId="12280"/>
    <cellStyle name="RowTitles1-Detail 2 3 2 7 3 2 2" xfId="12281"/>
    <cellStyle name="RowTitles1-Detail 2 3 2 7 3 2 2 2" xfId="12282"/>
    <cellStyle name="RowTitles1-Detail 2 3 2 7 3 2 3" xfId="12283"/>
    <cellStyle name="RowTitles1-Detail 2 3 2 7 3 3" xfId="12284"/>
    <cellStyle name="RowTitles1-Detail 2 3 2 7 3 3 2" xfId="12285"/>
    <cellStyle name="RowTitles1-Detail 2 3 2 7 3 3 2 2" xfId="12286"/>
    <cellStyle name="RowTitles1-Detail 2 3 2 7 3 4" xfId="12287"/>
    <cellStyle name="RowTitles1-Detail 2 3 2 7 3 4 2" xfId="12288"/>
    <cellStyle name="RowTitles1-Detail 2 3 2 7 3 5" xfId="12289"/>
    <cellStyle name="RowTitles1-Detail 2 3 2 7 4" xfId="12290"/>
    <cellStyle name="RowTitles1-Detail 2 3 2 7 4 2" xfId="12291"/>
    <cellStyle name="RowTitles1-Detail 2 3 2 7 5" xfId="12292"/>
    <cellStyle name="RowTitles1-Detail 2 3 2 7 5 2" xfId="12293"/>
    <cellStyle name="RowTitles1-Detail 2 3 2 7 5 2 2" xfId="12294"/>
    <cellStyle name="RowTitles1-Detail 2 3 2 7 6" xfId="12295"/>
    <cellStyle name="RowTitles1-Detail 2 3 2 7 6 2" xfId="12296"/>
    <cellStyle name="RowTitles1-Detail 2 3 2 7 7" xfId="12297"/>
    <cellStyle name="RowTitles1-Detail 2 3 2 8" xfId="12298"/>
    <cellStyle name="RowTitles1-Detail 2 3 2 8 2" xfId="12299"/>
    <cellStyle name="RowTitles1-Detail 2 3 2 8 2 2" xfId="12300"/>
    <cellStyle name="RowTitles1-Detail 2 3 2 8 2 2 2" xfId="12301"/>
    <cellStyle name="RowTitles1-Detail 2 3 2 8 2 2 2 2" xfId="12302"/>
    <cellStyle name="RowTitles1-Detail 2 3 2 8 2 2 3" xfId="12303"/>
    <cellStyle name="RowTitles1-Detail 2 3 2 8 2 3" xfId="12304"/>
    <cellStyle name="RowTitles1-Detail 2 3 2 8 2 3 2" xfId="12305"/>
    <cellStyle name="RowTitles1-Detail 2 3 2 8 2 3 2 2" xfId="12306"/>
    <cellStyle name="RowTitles1-Detail 2 3 2 8 2 4" xfId="12307"/>
    <cellStyle name="RowTitles1-Detail 2 3 2 8 2 4 2" xfId="12308"/>
    <cellStyle name="RowTitles1-Detail 2 3 2 8 2 5" xfId="12309"/>
    <cellStyle name="RowTitles1-Detail 2 3 2 8 3" xfId="12310"/>
    <cellStyle name="RowTitles1-Detail 2 3 2 8 3 2" xfId="12311"/>
    <cellStyle name="RowTitles1-Detail 2 3 2 8 3 2 2" xfId="12312"/>
    <cellStyle name="RowTitles1-Detail 2 3 2 8 3 2 2 2" xfId="12313"/>
    <cellStyle name="RowTitles1-Detail 2 3 2 8 3 2 3" xfId="12314"/>
    <cellStyle name="RowTitles1-Detail 2 3 2 8 3 3" xfId="12315"/>
    <cellStyle name="RowTitles1-Detail 2 3 2 8 3 3 2" xfId="12316"/>
    <cellStyle name="RowTitles1-Detail 2 3 2 8 3 3 2 2" xfId="12317"/>
    <cellStyle name="RowTitles1-Detail 2 3 2 8 3 4" xfId="12318"/>
    <cellStyle name="RowTitles1-Detail 2 3 2 8 3 4 2" xfId="12319"/>
    <cellStyle name="RowTitles1-Detail 2 3 2 8 3 5" xfId="12320"/>
    <cellStyle name="RowTitles1-Detail 2 3 2 8 4" xfId="12321"/>
    <cellStyle name="RowTitles1-Detail 2 3 2 8 4 2" xfId="12322"/>
    <cellStyle name="RowTitles1-Detail 2 3 2 8 5" xfId="12323"/>
    <cellStyle name="RowTitles1-Detail 2 3 2 8 5 2" xfId="12324"/>
    <cellStyle name="RowTitles1-Detail 2 3 2 8 5 2 2" xfId="12325"/>
    <cellStyle name="RowTitles1-Detail 2 3 2 8 5 3" xfId="12326"/>
    <cellStyle name="RowTitles1-Detail 2 3 2 8 6" xfId="12327"/>
    <cellStyle name="RowTitles1-Detail 2 3 2 8 6 2" xfId="12328"/>
    <cellStyle name="RowTitles1-Detail 2 3 2 8 6 2 2" xfId="12329"/>
    <cellStyle name="RowTitles1-Detail 2 3 2 8 7" xfId="12330"/>
    <cellStyle name="RowTitles1-Detail 2 3 2 8 7 2" xfId="12331"/>
    <cellStyle name="RowTitles1-Detail 2 3 2 8 8" xfId="12332"/>
    <cellStyle name="RowTitles1-Detail 2 3 2 9" xfId="12333"/>
    <cellStyle name="RowTitles1-Detail 2 3 2 9 2" xfId="12334"/>
    <cellStyle name="RowTitles1-Detail 2 3 2 9 2 2" xfId="12335"/>
    <cellStyle name="RowTitles1-Detail 2 3 2 9 2 2 2" xfId="12336"/>
    <cellStyle name="RowTitles1-Detail 2 3 2 9 2 2 2 2" xfId="12337"/>
    <cellStyle name="RowTitles1-Detail 2 3 2 9 2 2 3" xfId="12338"/>
    <cellStyle name="RowTitles1-Detail 2 3 2 9 2 3" xfId="12339"/>
    <cellStyle name="RowTitles1-Detail 2 3 2 9 2 3 2" xfId="12340"/>
    <cellStyle name="RowTitles1-Detail 2 3 2 9 2 3 2 2" xfId="12341"/>
    <cellStyle name="RowTitles1-Detail 2 3 2 9 2 4" xfId="12342"/>
    <cellStyle name="RowTitles1-Detail 2 3 2 9 2 4 2" xfId="12343"/>
    <cellStyle name="RowTitles1-Detail 2 3 2 9 2 5" xfId="12344"/>
    <cellStyle name="RowTitles1-Detail 2 3 2 9 3" xfId="12345"/>
    <cellStyle name="RowTitles1-Detail 2 3 2 9 3 2" xfId="12346"/>
    <cellStyle name="RowTitles1-Detail 2 3 2 9 3 2 2" xfId="12347"/>
    <cellStyle name="RowTitles1-Detail 2 3 2 9 3 2 2 2" xfId="12348"/>
    <cellStyle name="RowTitles1-Detail 2 3 2 9 3 2 3" xfId="12349"/>
    <cellStyle name="RowTitles1-Detail 2 3 2 9 3 3" xfId="12350"/>
    <cellStyle name="RowTitles1-Detail 2 3 2 9 3 3 2" xfId="12351"/>
    <cellStyle name="RowTitles1-Detail 2 3 2 9 3 3 2 2" xfId="12352"/>
    <cellStyle name="RowTitles1-Detail 2 3 2 9 3 4" xfId="12353"/>
    <cellStyle name="RowTitles1-Detail 2 3 2 9 3 4 2" xfId="12354"/>
    <cellStyle name="RowTitles1-Detail 2 3 2 9 3 5" xfId="12355"/>
    <cellStyle name="RowTitles1-Detail 2 3 2 9 4" xfId="12356"/>
    <cellStyle name="RowTitles1-Detail 2 3 2 9 4 2" xfId="12357"/>
    <cellStyle name="RowTitles1-Detail 2 3 2 9 4 2 2" xfId="12358"/>
    <cellStyle name="RowTitles1-Detail 2 3 2 9 4 3" xfId="12359"/>
    <cellStyle name="RowTitles1-Detail 2 3 2 9 5" xfId="12360"/>
    <cellStyle name="RowTitles1-Detail 2 3 2 9 5 2" xfId="12361"/>
    <cellStyle name="RowTitles1-Detail 2 3 2 9 5 2 2" xfId="12362"/>
    <cellStyle name="RowTitles1-Detail 2 3 2 9 6" xfId="12363"/>
    <cellStyle name="RowTitles1-Detail 2 3 2 9 6 2" xfId="12364"/>
    <cellStyle name="RowTitles1-Detail 2 3 2 9 7" xfId="12365"/>
    <cellStyle name="RowTitles1-Detail 2 3 2_STUD aligned by INSTIT" xfId="12366"/>
    <cellStyle name="RowTitles1-Detail 2 3 3" xfId="12367"/>
    <cellStyle name="RowTitles1-Detail 2 3 3 10" xfId="12368"/>
    <cellStyle name="RowTitles1-Detail 2 3 3 10 2" xfId="12369"/>
    <cellStyle name="RowTitles1-Detail 2 3 3 10 2 2" xfId="12370"/>
    <cellStyle name="RowTitles1-Detail 2 3 3 10 2 2 2" xfId="12371"/>
    <cellStyle name="RowTitles1-Detail 2 3 3 10 2 3" xfId="12372"/>
    <cellStyle name="RowTitles1-Detail 2 3 3 10 3" xfId="12373"/>
    <cellStyle name="RowTitles1-Detail 2 3 3 10 3 2" xfId="12374"/>
    <cellStyle name="RowTitles1-Detail 2 3 3 10 3 2 2" xfId="12375"/>
    <cellStyle name="RowTitles1-Detail 2 3 3 10 4" xfId="12376"/>
    <cellStyle name="RowTitles1-Detail 2 3 3 10 4 2" xfId="12377"/>
    <cellStyle name="RowTitles1-Detail 2 3 3 10 5" xfId="12378"/>
    <cellStyle name="RowTitles1-Detail 2 3 3 11" xfId="12379"/>
    <cellStyle name="RowTitles1-Detail 2 3 3 11 2" xfId="12380"/>
    <cellStyle name="RowTitles1-Detail 2 3 3 12" xfId="12381"/>
    <cellStyle name="RowTitles1-Detail 2 3 3 12 2" xfId="12382"/>
    <cellStyle name="RowTitles1-Detail 2 3 3 12 2 2" xfId="12383"/>
    <cellStyle name="RowTitles1-Detail 2 3 3 2" xfId="12384"/>
    <cellStyle name="RowTitles1-Detail 2 3 3 2 2" xfId="12385"/>
    <cellStyle name="RowTitles1-Detail 2 3 3 2 2 2" xfId="12386"/>
    <cellStyle name="RowTitles1-Detail 2 3 3 2 2 2 2" xfId="12387"/>
    <cellStyle name="RowTitles1-Detail 2 3 3 2 2 2 2 2" xfId="12388"/>
    <cellStyle name="RowTitles1-Detail 2 3 3 2 2 2 2 2 2" xfId="12389"/>
    <cellStyle name="RowTitles1-Detail 2 3 3 2 2 2 2 3" xfId="12390"/>
    <cellStyle name="RowTitles1-Detail 2 3 3 2 2 2 3" xfId="12391"/>
    <cellStyle name="RowTitles1-Detail 2 3 3 2 2 2 3 2" xfId="12392"/>
    <cellStyle name="RowTitles1-Detail 2 3 3 2 2 2 3 2 2" xfId="12393"/>
    <cellStyle name="RowTitles1-Detail 2 3 3 2 2 2 4" xfId="12394"/>
    <cellStyle name="RowTitles1-Detail 2 3 3 2 2 2 4 2" xfId="12395"/>
    <cellStyle name="RowTitles1-Detail 2 3 3 2 2 2 5" xfId="12396"/>
    <cellStyle name="RowTitles1-Detail 2 3 3 2 2 3" xfId="12397"/>
    <cellStyle name="RowTitles1-Detail 2 3 3 2 2 3 2" xfId="12398"/>
    <cellStyle name="RowTitles1-Detail 2 3 3 2 2 3 2 2" xfId="12399"/>
    <cellStyle name="RowTitles1-Detail 2 3 3 2 2 3 2 2 2" xfId="12400"/>
    <cellStyle name="RowTitles1-Detail 2 3 3 2 2 3 2 3" xfId="12401"/>
    <cellStyle name="RowTitles1-Detail 2 3 3 2 2 3 3" xfId="12402"/>
    <cellStyle name="RowTitles1-Detail 2 3 3 2 2 3 3 2" xfId="12403"/>
    <cellStyle name="RowTitles1-Detail 2 3 3 2 2 3 3 2 2" xfId="12404"/>
    <cellStyle name="RowTitles1-Detail 2 3 3 2 2 3 4" xfId="12405"/>
    <cellStyle name="RowTitles1-Detail 2 3 3 2 2 3 4 2" xfId="12406"/>
    <cellStyle name="RowTitles1-Detail 2 3 3 2 2 3 5" xfId="12407"/>
    <cellStyle name="RowTitles1-Detail 2 3 3 2 2 4" xfId="12408"/>
    <cellStyle name="RowTitles1-Detail 2 3 3 2 2 4 2" xfId="12409"/>
    <cellStyle name="RowTitles1-Detail 2 3 3 2 2 5" xfId="12410"/>
    <cellStyle name="RowTitles1-Detail 2 3 3 2 2 5 2" xfId="12411"/>
    <cellStyle name="RowTitles1-Detail 2 3 3 2 2 5 2 2" xfId="12412"/>
    <cellStyle name="RowTitles1-Detail 2 3 3 2 3" xfId="12413"/>
    <cellStyle name="RowTitles1-Detail 2 3 3 2 3 2" xfId="12414"/>
    <cellStyle name="RowTitles1-Detail 2 3 3 2 3 2 2" xfId="12415"/>
    <cellStyle name="RowTitles1-Detail 2 3 3 2 3 2 2 2" xfId="12416"/>
    <cellStyle name="RowTitles1-Detail 2 3 3 2 3 2 2 2 2" xfId="12417"/>
    <cellStyle name="RowTitles1-Detail 2 3 3 2 3 2 2 3" xfId="12418"/>
    <cellStyle name="RowTitles1-Detail 2 3 3 2 3 2 3" xfId="12419"/>
    <cellStyle name="RowTitles1-Detail 2 3 3 2 3 2 3 2" xfId="12420"/>
    <cellStyle name="RowTitles1-Detail 2 3 3 2 3 2 3 2 2" xfId="12421"/>
    <cellStyle name="RowTitles1-Detail 2 3 3 2 3 2 4" xfId="12422"/>
    <cellStyle name="RowTitles1-Detail 2 3 3 2 3 2 4 2" xfId="12423"/>
    <cellStyle name="RowTitles1-Detail 2 3 3 2 3 2 5" xfId="12424"/>
    <cellStyle name="RowTitles1-Detail 2 3 3 2 3 3" xfId="12425"/>
    <cellStyle name="RowTitles1-Detail 2 3 3 2 3 3 2" xfId="12426"/>
    <cellStyle name="RowTitles1-Detail 2 3 3 2 3 3 2 2" xfId="12427"/>
    <cellStyle name="RowTitles1-Detail 2 3 3 2 3 3 2 2 2" xfId="12428"/>
    <cellStyle name="RowTitles1-Detail 2 3 3 2 3 3 2 3" xfId="12429"/>
    <cellStyle name="RowTitles1-Detail 2 3 3 2 3 3 3" xfId="12430"/>
    <cellStyle name="RowTitles1-Detail 2 3 3 2 3 3 3 2" xfId="12431"/>
    <cellStyle name="RowTitles1-Detail 2 3 3 2 3 3 3 2 2" xfId="12432"/>
    <cellStyle name="RowTitles1-Detail 2 3 3 2 3 3 4" xfId="12433"/>
    <cellStyle name="RowTitles1-Detail 2 3 3 2 3 3 4 2" xfId="12434"/>
    <cellStyle name="RowTitles1-Detail 2 3 3 2 3 3 5" xfId="12435"/>
    <cellStyle name="RowTitles1-Detail 2 3 3 2 3 4" xfId="12436"/>
    <cellStyle name="RowTitles1-Detail 2 3 3 2 3 4 2" xfId="12437"/>
    <cellStyle name="RowTitles1-Detail 2 3 3 2 3 5" xfId="12438"/>
    <cellStyle name="RowTitles1-Detail 2 3 3 2 3 5 2" xfId="12439"/>
    <cellStyle name="RowTitles1-Detail 2 3 3 2 3 5 2 2" xfId="12440"/>
    <cellStyle name="RowTitles1-Detail 2 3 3 2 3 5 3" xfId="12441"/>
    <cellStyle name="RowTitles1-Detail 2 3 3 2 3 6" xfId="12442"/>
    <cellStyle name="RowTitles1-Detail 2 3 3 2 3 6 2" xfId="12443"/>
    <cellStyle name="RowTitles1-Detail 2 3 3 2 3 6 2 2" xfId="12444"/>
    <cellStyle name="RowTitles1-Detail 2 3 3 2 3 7" xfId="12445"/>
    <cellStyle name="RowTitles1-Detail 2 3 3 2 3 7 2" xfId="12446"/>
    <cellStyle name="RowTitles1-Detail 2 3 3 2 3 8" xfId="12447"/>
    <cellStyle name="RowTitles1-Detail 2 3 3 2 4" xfId="12448"/>
    <cellStyle name="RowTitles1-Detail 2 3 3 2 4 2" xfId="12449"/>
    <cellStyle name="RowTitles1-Detail 2 3 3 2 4 2 2" xfId="12450"/>
    <cellStyle name="RowTitles1-Detail 2 3 3 2 4 2 2 2" xfId="12451"/>
    <cellStyle name="RowTitles1-Detail 2 3 3 2 4 2 2 2 2" xfId="12452"/>
    <cellStyle name="RowTitles1-Detail 2 3 3 2 4 2 2 3" xfId="12453"/>
    <cellStyle name="RowTitles1-Detail 2 3 3 2 4 2 3" xfId="12454"/>
    <cellStyle name="RowTitles1-Detail 2 3 3 2 4 2 3 2" xfId="12455"/>
    <cellStyle name="RowTitles1-Detail 2 3 3 2 4 2 3 2 2" xfId="12456"/>
    <cellStyle name="RowTitles1-Detail 2 3 3 2 4 2 4" xfId="12457"/>
    <cellStyle name="RowTitles1-Detail 2 3 3 2 4 2 4 2" xfId="12458"/>
    <cellStyle name="RowTitles1-Detail 2 3 3 2 4 2 5" xfId="12459"/>
    <cellStyle name="RowTitles1-Detail 2 3 3 2 4 3" xfId="12460"/>
    <cellStyle name="RowTitles1-Detail 2 3 3 2 4 3 2" xfId="12461"/>
    <cellStyle name="RowTitles1-Detail 2 3 3 2 4 3 2 2" xfId="12462"/>
    <cellStyle name="RowTitles1-Detail 2 3 3 2 4 3 2 2 2" xfId="12463"/>
    <cellStyle name="RowTitles1-Detail 2 3 3 2 4 3 2 3" xfId="12464"/>
    <cellStyle name="RowTitles1-Detail 2 3 3 2 4 3 3" xfId="12465"/>
    <cellStyle name="RowTitles1-Detail 2 3 3 2 4 3 3 2" xfId="12466"/>
    <cellStyle name="RowTitles1-Detail 2 3 3 2 4 3 3 2 2" xfId="12467"/>
    <cellStyle name="RowTitles1-Detail 2 3 3 2 4 3 4" xfId="12468"/>
    <cellStyle name="RowTitles1-Detail 2 3 3 2 4 3 4 2" xfId="12469"/>
    <cellStyle name="RowTitles1-Detail 2 3 3 2 4 3 5" xfId="12470"/>
    <cellStyle name="RowTitles1-Detail 2 3 3 2 4 4" xfId="12471"/>
    <cellStyle name="RowTitles1-Detail 2 3 3 2 4 4 2" xfId="12472"/>
    <cellStyle name="RowTitles1-Detail 2 3 3 2 4 4 2 2" xfId="12473"/>
    <cellStyle name="RowTitles1-Detail 2 3 3 2 4 4 3" xfId="12474"/>
    <cellStyle name="RowTitles1-Detail 2 3 3 2 4 5" xfId="12475"/>
    <cellStyle name="RowTitles1-Detail 2 3 3 2 4 5 2" xfId="12476"/>
    <cellStyle name="RowTitles1-Detail 2 3 3 2 4 5 2 2" xfId="12477"/>
    <cellStyle name="RowTitles1-Detail 2 3 3 2 4 6" xfId="12478"/>
    <cellStyle name="RowTitles1-Detail 2 3 3 2 4 6 2" xfId="12479"/>
    <cellStyle name="RowTitles1-Detail 2 3 3 2 4 7" xfId="12480"/>
    <cellStyle name="RowTitles1-Detail 2 3 3 2 5" xfId="12481"/>
    <cellStyle name="RowTitles1-Detail 2 3 3 2 5 2" xfId="12482"/>
    <cellStyle name="RowTitles1-Detail 2 3 3 2 5 2 2" xfId="12483"/>
    <cellStyle name="RowTitles1-Detail 2 3 3 2 5 2 2 2" xfId="12484"/>
    <cellStyle name="RowTitles1-Detail 2 3 3 2 5 2 2 2 2" xfId="12485"/>
    <cellStyle name="RowTitles1-Detail 2 3 3 2 5 2 2 3" xfId="12486"/>
    <cellStyle name="RowTitles1-Detail 2 3 3 2 5 2 3" xfId="12487"/>
    <cellStyle name="RowTitles1-Detail 2 3 3 2 5 2 3 2" xfId="12488"/>
    <cellStyle name="RowTitles1-Detail 2 3 3 2 5 2 3 2 2" xfId="12489"/>
    <cellStyle name="RowTitles1-Detail 2 3 3 2 5 2 4" xfId="12490"/>
    <cellStyle name="RowTitles1-Detail 2 3 3 2 5 2 4 2" xfId="12491"/>
    <cellStyle name="RowTitles1-Detail 2 3 3 2 5 2 5" xfId="12492"/>
    <cellStyle name="RowTitles1-Detail 2 3 3 2 5 3" xfId="12493"/>
    <cellStyle name="RowTitles1-Detail 2 3 3 2 5 3 2" xfId="12494"/>
    <cellStyle name="RowTitles1-Detail 2 3 3 2 5 3 2 2" xfId="12495"/>
    <cellStyle name="RowTitles1-Detail 2 3 3 2 5 3 2 2 2" xfId="12496"/>
    <cellStyle name="RowTitles1-Detail 2 3 3 2 5 3 2 3" xfId="12497"/>
    <cellStyle name="RowTitles1-Detail 2 3 3 2 5 3 3" xfId="12498"/>
    <cellStyle name="RowTitles1-Detail 2 3 3 2 5 3 3 2" xfId="12499"/>
    <cellStyle name="RowTitles1-Detail 2 3 3 2 5 3 3 2 2" xfId="12500"/>
    <cellStyle name="RowTitles1-Detail 2 3 3 2 5 3 4" xfId="12501"/>
    <cellStyle name="RowTitles1-Detail 2 3 3 2 5 3 4 2" xfId="12502"/>
    <cellStyle name="RowTitles1-Detail 2 3 3 2 5 3 5" xfId="12503"/>
    <cellStyle name="RowTitles1-Detail 2 3 3 2 5 4" xfId="12504"/>
    <cellStyle name="RowTitles1-Detail 2 3 3 2 5 4 2" xfId="12505"/>
    <cellStyle name="RowTitles1-Detail 2 3 3 2 5 4 2 2" xfId="12506"/>
    <cellStyle name="RowTitles1-Detail 2 3 3 2 5 4 3" xfId="12507"/>
    <cellStyle name="RowTitles1-Detail 2 3 3 2 5 5" xfId="12508"/>
    <cellStyle name="RowTitles1-Detail 2 3 3 2 5 5 2" xfId="12509"/>
    <cellStyle name="RowTitles1-Detail 2 3 3 2 5 5 2 2" xfId="12510"/>
    <cellStyle name="RowTitles1-Detail 2 3 3 2 5 6" xfId="12511"/>
    <cellStyle name="RowTitles1-Detail 2 3 3 2 5 6 2" xfId="12512"/>
    <cellStyle name="RowTitles1-Detail 2 3 3 2 5 7" xfId="12513"/>
    <cellStyle name="RowTitles1-Detail 2 3 3 2 6" xfId="12514"/>
    <cellStyle name="RowTitles1-Detail 2 3 3 2 6 2" xfId="12515"/>
    <cellStyle name="RowTitles1-Detail 2 3 3 2 6 2 2" xfId="12516"/>
    <cellStyle name="RowTitles1-Detail 2 3 3 2 6 2 2 2" xfId="12517"/>
    <cellStyle name="RowTitles1-Detail 2 3 3 2 6 2 2 2 2" xfId="12518"/>
    <cellStyle name="RowTitles1-Detail 2 3 3 2 6 2 2 3" xfId="12519"/>
    <cellStyle name="RowTitles1-Detail 2 3 3 2 6 2 3" xfId="12520"/>
    <cellStyle name="RowTitles1-Detail 2 3 3 2 6 2 3 2" xfId="12521"/>
    <cellStyle name="RowTitles1-Detail 2 3 3 2 6 2 3 2 2" xfId="12522"/>
    <cellStyle name="RowTitles1-Detail 2 3 3 2 6 2 4" xfId="12523"/>
    <cellStyle name="RowTitles1-Detail 2 3 3 2 6 2 4 2" xfId="12524"/>
    <cellStyle name="RowTitles1-Detail 2 3 3 2 6 2 5" xfId="12525"/>
    <cellStyle name="RowTitles1-Detail 2 3 3 2 6 3" xfId="12526"/>
    <cellStyle name="RowTitles1-Detail 2 3 3 2 6 3 2" xfId="12527"/>
    <cellStyle name="RowTitles1-Detail 2 3 3 2 6 3 2 2" xfId="12528"/>
    <cellStyle name="RowTitles1-Detail 2 3 3 2 6 3 2 2 2" xfId="12529"/>
    <cellStyle name="RowTitles1-Detail 2 3 3 2 6 3 2 3" xfId="12530"/>
    <cellStyle name="RowTitles1-Detail 2 3 3 2 6 3 3" xfId="12531"/>
    <cellStyle name="RowTitles1-Detail 2 3 3 2 6 3 3 2" xfId="12532"/>
    <cellStyle name="RowTitles1-Detail 2 3 3 2 6 3 3 2 2" xfId="12533"/>
    <cellStyle name="RowTitles1-Detail 2 3 3 2 6 3 4" xfId="12534"/>
    <cellStyle name="RowTitles1-Detail 2 3 3 2 6 3 4 2" xfId="12535"/>
    <cellStyle name="RowTitles1-Detail 2 3 3 2 6 3 5" xfId="12536"/>
    <cellStyle name="RowTitles1-Detail 2 3 3 2 6 4" xfId="12537"/>
    <cellStyle name="RowTitles1-Detail 2 3 3 2 6 4 2" xfId="12538"/>
    <cellStyle name="RowTitles1-Detail 2 3 3 2 6 4 2 2" xfId="12539"/>
    <cellStyle name="RowTitles1-Detail 2 3 3 2 6 4 3" xfId="12540"/>
    <cellStyle name="RowTitles1-Detail 2 3 3 2 6 5" xfId="12541"/>
    <cellStyle name="RowTitles1-Detail 2 3 3 2 6 5 2" xfId="12542"/>
    <cellStyle name="RowTitles1-Detail 2 3 3 2 6 5 2 2" xfId="12543"/>
    <cellStyle name="RowTitles1-Detail 2 3 3 2 6 6" xfId="12544"/>
    <cellStyle name="RowTitles1-Detail 2 3 3 2 6 6 2" xfId="12545"/>
    <cellStyle name="RowTitles1-Detail 2 3 3 2 6 7" xfId="12546"/>
    <cellStyle name="RowTitles1-Detail 2 3 3 2 7" xfId="12547"/>
    <cellStyle name="RowTitles1-Detail 2 3 3 2 7 2" xfId="12548"/>
    <cellStyle name="RowTitles1-Detail 2 3 3 2 7 2 2" xfId="12549"/>
    <cellStyle name="RowTitles1-Detail 2 3 3 2 7 2 2 2" xfId="12550"/>
    <cellStyle name="RowTitles1-Detail 2 3 3 2 7 2 3" xfId="12551"/>
    <cellStyle name="RowTitles1-Detail 2 3 3 2 7 3" xfId="12552"/>
    <cellStyle name="RowTitles1-Detail 2 3 3 2 7 3 2" xfId="12553"/>
    <cellStyle name="RowTitles1-Detail 2 3 3 2 7 3 2 2" xfId="12554"/>
    <cellStyle name="RowTitles1-Detail 2 3 3 2 7 4" xfId="12555"/>
    <cellStyle name="RowTitles1-Detail 2 3 3 2 7 4 2" xfId="12556"/>
    <cellStyle name="RowTitles1-Detail 2 3 3 2 7 5" xfId="12557"/>
    <cellStyle name="RowTitles1-Detail 2 3 3 2 8" xfId="12558"/>
    <cellStyle name="RowTitles1-Detail 2 3 3 2 8 2" xfId="12559"/>
    <cellStyle name="RowTitles1-Detail 2 3 3 2 9" xfId="12560"/>
    <cellStyle name="RowTitles1-Detail 2 3 3 2 9 2" xfId="12561"/>
    <cellStyle name="RowTitles1-Detail 2 3 3 2 9 2 2" xfId="12562"/>
    <cellStyle name="RowTitles1-Detail 2 3 3 2_STUD aligned by INSTIT" xfId="12563"/>
    <cellStyle name="RowTitles1-Detail 2 3 3 3" xfId="12564"/>
    <cellStyle name="RowTitles1-Detail 2 3 3 3 2" xfId="12565"/>
    <cellStyle name="RowTitles1-Detail 2 3 3 3 2 2" xfId="12566"/>
    <cellStyle name="RowTitles1-Detail 2 3 3 3 2 2 2" xfId="12567"/>
    <cellStyle name="RowTitles1-Detail 2 3 3 3 2 2 2 2" xfId="12568"/>
    <cellStyle name="RowTitles1-Detail 2 3 3 3 2 2 2 2 2" xfId="12569"/>
    <cellStyle name="RowTitles1-Detail 2 3 3 3 2 2 2 3" xfId="12570"/>
    <cellStyle name="RowTitles1-Detail 2 3 3 3 2 2 3" xfId="12571"/>
    <cellStyle name="RowTitles1-Detail 2 3 3 3 2 2 3 2" xfId="12572"/>
    <cellStyle name="RowTitles1-Detail 2 3 3 3 2 2 3 2 2" xfId="12573"/>
    <cellStyle name="RowTitles1-Detail 2 3 3 3 2 2 4" xfId="12574"/>
    <cellStyle name="RowTitles1-Detail 2 3 3 3 2 2 4 2" xfId="12575"/>
    <cellStyle name="RowTitles1-Detail 2 3 3 3 2 2 5" xfId="12576"/>
    <cellStyle name="RowTitles1-Detail 2 3 3 3 2 3" xfId="12577"/>
    <cellStyle name="RowTitles1-Detail 2 3 3 3 2 3 2" xfId="12578"/>
    <cellStyle name="RowTitles1-Detail 2 3 3 3 2 3 2 2" xfId="12579"/>
    <cellStyle name="RowTitles1-Detail 2 3 3 3 2 3 2 2 2" xfId="12580"/>
    <cellStyle name="RowTitles1-Detail 2 3 3 3 2 3 2 3" xfId="12581"/>
    <cellStyle name="RowTitles1-Detail 2 3 3 3 2 3 3" xfId="12582"/>
    <cellStyle name="RowTitles1-Detail 2 3 3 3 2 3 3 2" xfId="12583"/>
    <cellStyle name="RowTitles1-Detail 2 3 3 3 2 3 3 2 2" xfId="12584"/>
    <cellStyle name="RowTitles1-Detail 2 3 3 3 2 3 4" xfId="12585"/>
    <cellStyle name="RowTitles1-Detail 2 3 3 3 2 3 4 2" xfId="12586"/>
    <cellStyle name="RowTitles1-Detail 2 3 3 3 2 3 5" xfId="12587"/>
    <cellStyle name="RowTitles1-Detail 2 3 3 3 2 4" xfId="12588"/>
    <cellStyle name="RowTitles1-Detail 2 3 3 3 2 4 2" xfId="12589"/>
    <cellStyle name="RowTitles1-Detail 2 3 3 3 2 5" xfId="12590"/>
    <cellStyle name="RowTitles1-Detail 2 3 3 3 2 5 2" xfId="12591"/>
    <cellStyle name="RowTitles1-Detail 2 3 3 3 2 5 2 2" xfId="12592"/>
    <cellStyle name="RowTitles1-Detail 2 3 3 3 2 5 3" xfId="12593"/>
    <cellStyle name="RowTitles1-Detail 2 3 3 3 2 6" xfId="12594"/>
    <cellStyle name="RowTitles1-Detail 2 3 3 3 2 6 2" xfId="12595"/>
    <cellStyle name="RowTitles1-Detail 2 3 3 3 2 6 2 2" xfId="12596"/>
    <cellStyle name="RowTitles1-Detail 2 3 3 3 2 7" xfId="12597"/>
    <cellStyle name="RowTitles1-Detail 2 3 3 3 2 7 2" xfId="12598"/>
    <cellStyle name="RowTitles1-Detail 2 3 3 3 2 8" xfId="12599"/>
    <cellStyle name="RowTitles1-Detail 2 3 3 3 3" xfId="12600"/>
    <cellStyle name="RowTitles1-Detail 2 3 3 3 3 2" xfId="12601"/>
    <cellStyle name="RowTitles1-Detail 2 3 3 3 3 2 2" xfId="12602"/>
    <cellStyle name="RowTitles1-Detail 2 3 3 3 3 2 2 2" xfId="12603"/>
    <cellStyle name="RowTitles1-Detail 2 3 3 3 3 2 2 2 2" xfId="12604"/>
    <cellStyle name="RowTitles1-Detail 2 3 3 3 3 2 2 3" xfId="12605"/>
    <cellStyle name="RowTitles1-Detail 2 3 3 3 3 2 3" xfId="12606"/>
    <cellStyle name="RowTitles1-Detail 2 3 3 3 3 2 3 2" xfId="12607"/>
    <cellStyle name="RowTitles1-Detail 2 3 3 3 3 2 3 2 2" xfId="12608"/>
    <cellStyle name="RowTitles1-Detail 2 3 3 3 3 2 4" xfId="12609"/>
    <cellStyle name="RowTitles1-Detail 2 3 3 3 3 2 4 2" xfId="12610"/>
    <cellStyle name="RowTitles1-Detail 2 3 3 3 3 2 5" xfId="12611"/>
    <cellStyle name="RowTitles1-Detail 2 3 3 3 3 3" xfId="12612"/>
    <cellStyle name="RowTitles1-Detail 2 3 3 3 3 3 2" xfId="12613"/>
    <cellStyle name="RowTitles1-Detail 2 3 3 3 3 3 2 2" xfId="12614"/>
    <cellStyle name="RowTitles1-Detail 2 3 3 3 3 3 2 2 2" xfId="12615"/>
    <cellStyle name="RowTitles1-Detail 2 3 3 3 3 3 2 3" xfId="12616"/>
    <cellStyle name="RowTitles1-Detail 2 3 3 3 3 3 3" xfId="12617"/>
    <cellStyle name="RowTitles1-Detail 2 3 3 3 3 3 3 2" xfId="12618"/>
    <cellStyle name="RowTitles1-Detail 2 3 3 3 3 3 3 2 2" xfId="12619"/>
    <cellStyle name="RowTitles1-Detail 2 3 3 3 3 3 4" xfId="12620"/>
    <cellStyle name="RowTitles1-Detail 2 3 3 3 3 3 4 2" xfId="12621"/>
    <cellStyle name="RowTitles1-Detail 2 3 3 3 3 3 5" xfId="12622"/>
    <cellStyle name="RowTitles1-Detail 2 3 3 3 3 4" xfId="12623"/>
    <cellStyle name="RowTitles1-Detail 2 3 3 3 3 4 2" xfId="12624"/>
    <cellStyle name="RowTitles1-Detail 2 3 3 3 3 5" xfId="12625"/>
    <cellStyle name="RowTitles1-Detail 2 3 3 3 3 5 2" xfId="12626"/>
    <cellStyle name="RowTitles1-Detail 2 3 3 3 3 5 2 2" xfId="12627"/>
    <cellStyle name="RowTitles1-Detail 2 3 3 3 4" xfId="12628"/>
    <cellStyle name="RowTitles1-Detail 2 3 3 3 4 2" xfId="12629"/>
    <cellStyle name="RowTitles1-Detail 2 3 3 3 4 2 2" xfId="12630"/>
    <cellStyle name="RowTitles1-Detail 2 3 3 3 4 2 2 2" xfId="12631"/>
    <cellStyle name="RowTitles1-Detail 2 3 3 3 4 2 2 2 2" xfId="12632"/>
    <cellStyle name="RowTitles1-Detail 2 3 3 3 4 2 2 3" xfId="12633"/>
    <cellStyle name="RowTitles1-Detail 2 3 3 3 4 2 3" xfId="12634"/>
    <cellStyle name="RowTitles1-Detail 2 3 3 3 4 2 3 2" xfId="12635"/>
    <cellStyle name="RowTitles1-Detail 2 3 3 3 4 2 3 2 2" xfId="12636"/>
    <cellStyle name="RowTitles1-Detail 2 3 3 3 4 2 4" xfId="12637"/>
    <cellStyle name="RowTitles1-Detail 2 3 3 3 4 2 4 2" xfId="12638"/>
    <cellStyle name="RowTitles1-Detail 2 3 3 3 4 2 5" xfId="12639"/>
    <cellStyle name="RowTitles1-Detail 2 3 3 3 4 3" xfId="12640"/>
    <cellStyle name="RowTitles1-Detail 2 3 3 3 4 3 2" xfId="12641"/>
    <cellStyle name="RowTitles1-Detail 2 3 3 3 4 3 2 2" xfId="12642"/>
    <cellStyle name="RowTitles1-Detail 2 3 3 3 4 3 2 2 2" xfId="12643"/>
    <cellStyle name="RowTitles1-Detail 2 3 3 3 4 3 2 3" xfId="12644"/>
    <cellStyle name="RowTitles1-Detail 2 3 3 3 4 3 3" xfId="12645"/>
    <cellStyle name="RowTitles1-Detail 2 3 3 3 4 3 3 2" xfId="12646"/>
    <cellStyle name="RowTitles1-Detail 2 3 3 3 4 3 3 2 2" xfId="12647"/>
    <cellStyle name="RowTitles1-Detail 2 3 3 3 4 3 4" xfId="12648"/>
    <cellStyle name="RowTitles1-Detail 2 3 3 3 4 3 4 2" xfId="12649"/>
    <cellStyle name="RowTitles1-Detail 2 3 3 3 4 3 5" xfId="12650"/>
    <cellStyle name="RowTitles1-Detail 2 3 3 3 4 4" xfId="12651"/>
    <cellStyle name="RowTitles1-Detail 2 3 3 3 4 4 2" xfId="12652"/>
    <cellStyle name="RowTitles1-Detail 2 3 3 3 4 4 2 2" xfId="12653"/>
    <cellStyle name="RowTitles1-Detail 2 3 3 3 4 4 3" xfId="12654"/>
    <cellStyle name="RowTitles1-Detail 2 3 3 3 4 5" xfId="12655"/>
    <cellStyle name="RowTitles1-Detail 2 3 3 3 4 5 2" xfId="12656"/>
    <cellStyle name="RowTitles1-Detail 2 3 3 3 4 5 2 2" xfId="12657"/>
    <cellStyle name="RowTitles1-Detail 2 3 3 3 4 6" xfId="12658"/>
    <cellStyle name="RowTitles1-Detail 2 3 3 3 4 6 2" xfId="12659"/>
    <cellStyle name="RowTitles1-Detail 2 3 3 3 4 7" xfId="12660"/>
    <cellStyle name="RowTitles1-Detail 2 3 3 3 5" xfId="12661"/>
    <cellStyle name="RowTitles1-Detail 2 3 3 3 5 2" xfId="12662"/>
    <cellStyle name="RowTitles1-Detail 2 3 3 3 5 2 2" xfId="12663"/>
    <cellStyle name="RowTitles1-Detail 2 3 3 3 5 2 2 2" xfId="12664"/>
    <cellStyle name="RowTitles1-Detail 2 3 3 3 5 2 2 2 2" xfId="12665"/>
    <cellStyle name="RowTitles1-Detail 2 3 3 3 5 2 2 3" xfId="12666"/>
    <cellStyle name="RowTitles1-Detail 2 3 3 3 5 2 3" xfId="12667"/>
    <cellStyle name="RowTitles1-Detail 2 3 3 3 5 2 3 2" xfId="12668"/>
    <cellStyle name="RowTitles1-Detail 2 3 3 3 5 2 3 2 2" xfId="12669"/>
    <cellStyle name="RowTitles1-Detail 2 3 3 3 5 2 4" xfId="12670"/>
    <cellStyle name="RowTitles1-Detail 2 3 3 3 5 2 4 2" xfId="12671"/>
    <cellStyle name="RowTitles1-Detail 2 3 3 3 5 2 5" xfId="12672"/>
    <cellStyle name="RowTitles1-Detail 2 3 3 3 5 3" xfId="12673"/>
    <cellStyle name="RowTitles1-Detail 2 3 3 3 5 3 2" xfId="12674"/>
    <cellStyle name="RowTitles1-Detail 2 3 3 3 5 3 2 2" xfId="12675"/>
    <cellStyle name="RowTitles1-Detail 2 3 3 3 5 3 2 2 2" xfId="12676"/>
    <cellStyle name="RowTitles1-Detail 2 3 3 3 5 3 2 3" xfId="12677"/>
    <cellStyle name="RowTitles1-Detail 2 3 3 3 5 3 3" xfId="12678"/>
    <cellStyle name="RowTitles1-Detail 2 3 3 3 5 3 3 2" xfId="12679"/>
    <cellStyle name="RowTitles1-Detail 2 3 3 3 5 3 3 2 2" xfId="12680"/>
    <cellStyle name="RowTitles1-Detail 2 3 3 3 5 3 4" xfId="12681"/>
    <cellStyle name="RowTitles1-Detail 2 3 3 3 5 3 4 2" xfId="12682"/>
    <cellStyle name="RowTitles1-Detail 2 3 3 3 5 3 5" xfId="12683"/>
    <cellStyle name="RowTitles1-Detail 2 3 3 3 5 4" xfId="12684"/>
    <cellStyle name="RowTitles1-Detail 2 3 3 3 5 4 2" xfId="12685"/>
    <cellStyle name="RowTitles1-Detail 2 3 3 3 5 4 2 2" xfId="12686"/>
    <cellStyle name="RowTitles1-Detail 2 3 3 3 5 4 3" xfId="12687"/>
    <cellStyle name="RowTitles1-Detail 2 3 3 3 5 5" xfId="12688"/>
    <cellStyle name="RowTitles1-Detail 2 3 3 3 5 5 2" xfId="12689"/>
    <cellStyle name="RowTitles1-Detail 2 3 3 3 5 5 2 2" xfId="12690"/>
    <cellStyle name="RowTitles1-Detail 2 3 3 3 5 6" xfId="12691"/>
    <cellStyle name="RowTitles1-Detail 2 3 3 3 5 6 2" xfId="12692"/>
    <cellStyle name="RowTitles1-Detail 2 3 3 3 5 7" xfId="12693"/>
    <cellStyle name="RowTitles1-Detail 2 3 3 3 6" xfId="12694"/>
    <cellStyle name="RowTitles1-Detail 2 3 3 3 6 2" xfId="12695"/>
    <cellStyle name="RowTitles1-Detail 2 3 3 3 6 2 2" xfId="12696"/>
    <cellStyle name="RowTitles1-Detail 2 3 3 3 6 2 2 2" xfId="12697"/>
    <cellStyle name="RowTitles1-Detail 2 3 3 3 6 2 2 2 2" xfId="12698"/>
    <cellStyle name="RowTitles1-Detail 2 3 3 3 6 2 2 3" xfId="12699"/>
    <cellStyle name="RowTitles1-Detail 2 3 3 3 6 2 3" xfId="12700"/>
    <cellStyle name="RowTitles1-Detail 2 3 3 3 6 2 3 2" xfId="12701"/>
    <cellStyle name="RowTitles1-Detail 2 3 3 3 6 2 3 2 2" xfId="12702"/>
    <cellStyle name="RowTitles1-Detail 2 3 3 3 6 2 4" xfId="12703"/>
    <cellStyle name="RowTitles1-Detail 2 3 3 3 6 2 4 2" xfId="12704"/>
    <cellStyle name="RowTitles1-Detail 2 3 3 3 6 2 5" xfId="12705"/>
    <cellStyle name="RowTitles1-Detail 2 3 3 3 6 3" xfId="12706"/>
    <cellStyle name="RowTitles1-Detail 2 3 3 3 6 3 2" xfId="12707"/>
    <cellStyle name="RowTitles1-Detail 2 3 3 3 6 3 2 2" xfId="12708"/>
    <cellStyle name="RowTitles1-Detail 2 3 3 3 6 3 2 2 2" xfId="12709"/>
    <cellStyle name="RowTitles1-Detail 2 3 3 3 6 3 2 3" xfId="12710"/>
    <cellStyle name="RowTitles1-Detail 2 3 3 3 6 3 3" xfId="12711"/>
    <cellStyle name="RowTitles1-Detail 2 3 3 3 6 3 3 2" xfId="12712"/>
    <cellStyle name="RowTitles1-Detail 2 3 3 3 6 3 3 2 2" xfId="12713"/>
    <cellStyle name="RowTitles1-Detail 2 3 3 3 6 3 4" xfId="12714"/>
    <cellStyle name="RowTitles1-Detail 2 3 3 3 6 3 4 2" xfId="12715"/>
    <cellStyle name="RowTitles1-Detail 2 3 3 3 6 3 5" xfId="12716"/>
    <cellStyle name="RowTitles1-Detail 2 3 3 3 6 4" xfId="12717"/>
    <cellStyle name="RowTitles1-Detail 2 3 3 3 6 4 2" xfId="12718"/>
    <cellStyle name="RowTitles1-Detail 2 3 3 3 6 4 2 2" xfId="12719"/>
    <cellStyle name="RowTitles1-Detail 2 3 3 3 6 4 3" xfId="12720"/>
    <cellStyle name="RowTitles1-Detail 2 3 3 3 6 5" xfId="12721"/>
    <cellStyle name="RowTitles1-Detail 2 3 3 3 6 5 2" xfId="12722"/>
    <cellStyle name="RowTitles1-Detail 2 3 3 3 6 5 2 2" xfId="12723"/>
    <cellStyle name="RowTitles1-Detail 2 3 3 3 6 6" xfId="12724"/>
    <cellStyle name="RowTitles1-Detail 2 3 3 3 6 6 2" xfId="12725"/>
    <cellStyle name="RowTitles1-Detail 2 3 3 3 6 7" xfId="12726"/>
    <cellStyle name="RowTitles1-Detail 2 3 3 3 7" xfId="12727"/>
    <cellStyle name="RowTitles1-Detail 2 3 3 3 7 2" xfId="12728"/>
    <cellStyle name="RowTitles1-Detail 2 3 3 3 7 2 2" xfId="12729"/>
    <cellStyle name="RowTitles1-Detail 2 3 3 3 7 2 2 2" xfId="12730"/>
    <cellStyle name="RowTitles1-Detail 2 3 3 3 7 2 3" xfId="12731"/>
    <cellStyle name="RowTitles1-Detail 2 3 3 3 7 3" xfId="12732"/>
    <cellStyle name="RowTitles1-Detail 2 3 3 3 7 3 2" xfId="12733"/>
    <cellStyle name="RowTitles1-Detail 2 3 3 3 7 3 2 2" xfId="12734"/>
    <cellStyle name="RowTitles1-Detail 2 3 3 3 7 4" xfId="12735"/>
    <cellStyle name="RowTitles1-Detail 2 3 3 3 7 4 2" xfId="12736"/>
    <cellStyle name="RowTitles1-Detail 2 3 3 3 7 5" xfId="12737"/>
    <cellStyle name="RowTitles1-Detail 2 3 3 3 8" xfId="12738"/>
    <cellStyle name="RowTitles1-Detail 2 3 3 3 8 2" xfId="12739"/>
    <cellStyle name="RowTitles1-Detail 2 3 3 3 8 2 2" xfId="12740"/>
    <cellStyle name="RowTitles1-Detail 2 3 3 3 8 2 2 2" xfId="12741"/>
    <cellStyle name="RowTitles1-Detail 2 3 3 3 8 2 3" xfId="12742"/>
    <cellStyle name="RowTitles1-Detail 2 3 3 3 8 3" xfId="12743"/>
    <cellStyle name="RowTitles1-Detail 2 3 3 3 8 3 2" xfId="12744"/>
    <cellStyle name="RowTitles1-Detail 2 3 3 3 8 3 2 2" xfId="12745"/>
    <cellStyle name="RowTitles1-Detail 2 3 3 3 8 4" xfId="12746"/>
    <cellStyle name="RowTitles1-Detail 2 3 3 3 8 4 2" xfId="12747"/>
    <cellStyle name="RowTitles1-Detail 2 3 3 3 8 5" xfId="12748"/>
    <cellStyle name="RowTitles1-Detail 2 3 3 3 9" xfId="12749"/>
    <cellStyle name="RowTitles1-Detail 2 3 3 3 9 2" xfId="12750"/>
    <cellStyle name="RowTitles1-Detail 2 3 3 3 9 2 2" xfId="12751"/>
    <cellStyle name="RowTitles1-Detail 2 3 3 3_STUD aligned by INSTIT" xfId="12752"/>
    <cellStyle name="RowTitles1-Detail 2 3 3 4" xfId="12753"/>
    <cellStyle name="RowTitles1-Detail 2 3 3 4 2" xfId="12754"/>
    <cellStyle name="RowTitles1-Detail 2 3 3 4 2 2" xfId="12755"/>
    <cellStyle name="RowTitles1-Detail 2 3 3 4 2 2 2" xfId="12756"/>
    <cellStyle name="RowTitles1-Detail 2 3 3 4 2 2 2 2" xfId="12757"/>
    <cellStyle name="RowTitles1-Detail 2 3 3 4 2 2 2 2 2" xfId="12758"/>
    <cellStyle name="RowTitles1-Detail 2 3 3 4 2 2 2 3" xfId="12759"/>
    <cellStyle name="RowTitles1-Detail 2 3 3 4 2 2 3" xfId="12760"/>
    <cellStyle name="RowTitles1-Detail 2 3 3 4 2 2 3 2" xfId="12761"/>
    <cellStyle name="RowTitles1-Detail 2 3 3 4 2 2 3 2 2" xfId="12762"/>
    <cellStyle name="RowTitles1-Detail 2 3 3 4 2 2 4" xfId="12763"/>
    <cellStyle name="RowTitles1-Detail 2 3 3 4 2 2 4 2" xfId="12764"/>
    <cellStyle name="RowTitles1-Detail 2 3 3 4 2 2 5" xfId="12765"/>
    <cellStyle name="RowTitles1-Detail 2 3 3 4 2 3" xfId="12766"/>
    <cellStyle name="RowTitles1-Detail 2 3 3 4 2 3 2" xfId="12767"/>
    <cellStyle name="RowTitles1-Detail 2 3 3 4 2 3 2 2" xfId="12768"/>
    <cellStyle name="RowTitles1-Detail 2 3 3 4 2 3 2 2 2" xfId="12769"/>
    <cellStyle name="RowTitles1-Detail 2 3 3 4 2 3 2 3" xfId="12770"/>
    <cellStyle name="RowTitles1-Detail 2 3 3 4 2 3 3" xfId="12771"/>
    <cellStyle name="RowTitles1-Detail 2 3 3 4 2 3 3 2" xfId="12772"/>
    <cellStyle name="RowTitles1-Detail 2 3 3 4 2 3 3 2 2" xfId="12773"/>
    <cellStyle name="RowTitles1-Detail 2 3 3 4 2 3 4" xfId="12774"/>
    <cellStyle name="RowTitles1-Detail 2 3 3 4 2 3 4 2" xfId="12775"/>
    <cellStyle name="RowTitles1-Detail 2 3 3 4 2 3 5" xfId="12776"/>
    <cellStyle name="RowTitles1-Detail 2 3 3 4 2 4" xfId="12777"/>
    <cellStyle name="RowTitles1-Detail 2 3 3 4 2 4 2" xfId="12778"/>
    <cellStyle name="RowTitles1-Detail 2 3 3 4 2 5" xfId="12779"/>
    <cellStyle name="RowTitles1-Detail 2 3 3 4 2 5 2" xfId="12780"/>
    <cellStyle name="RowTitles1-Detail 2 3 3 4 2 5 2 2" xfId="12781"/>
    <cellStyle name="RowTitles1-Detail 2 3 3 4 2 5 3" xfId="12782"/>
    <cellStyle name="RowTitles1-Detail 2 3 3 4 2 6" xfId="12783"/>
    <cellStyle name="RowTitles1-Detail 2 3 3 4 2 6 2" xfId="12784"/>
    <cellStyle name="RowTitles1-Detail 2 3 3 4 2 6 2 2" xfId="12785"/>
    <cellStyle name="RowTitles1-Detail 2 3 3 4 3" xfId="12786"/>
    <cellStyle name="RowTitles1-Detail 2 3 3 4 3 2" xfId="12787"/>
    <cellStyle name="RowTitles1-Detail 2 3 3 4 3 2 2" xfId="12788"/>
    <cellStyle name="RowTitles1-Detail 2 3 3 4 3 2 2 2" xfId="12789"/>
    <cellStyle name="RowTitles1-Detail 2 3 3 4 3 2 2 2 2" xfId="12790"/>
    <cellStyle name="RowTitles1-Detail 2 3 3 4 3 2 2 3" xfId="12791"/>
    <cellStyle name="RowTitles1-Detail 2 3 3 4 3 2 3" xfId="12792"/>
    <cellStyle name="RowTitles1-Detail 2 3 3 4 3 2 3 2" xfId="12793"/>
    <cellStyle name="RowTitles1-Detail 2 3 3 4 3 2 3 2 2" xfId="12794"/>
    <cellStyle name="RowTitles1-Detail 2 3 3 4 3 2 4" xfId="12795"/>
    <cellStyle name="RowTitles1-Detail 2 3 3 4 3 2 4 2" xfId="12796"/>
    <cellStyle name="RowTitles1-Detail 2 3 3 4 3 2 5" xfId="12797"/>
    <cellStyle name="RowTitles1-Detail 2 3 3 4 3 3" xfId="12798"/>
    <cellStyle name="RowTitles1-Detail 2 3 3 4 3 3 2" xfId="12799"/>
    <cellStyle name="RowTitles1-Detail 2 3 3 4 3 3 2 2" xfId="12800"/>
    <cellStyle name="RowTitles1-Detail 2 3 3 4 3 3 2 2 2" xfId="12801"/>
    <cellStyle name="RowTitles1-Detail 2 3 3 4 3 3 2 3" xfId="12802"/>
    <cellStyle name="RowTitles1-Detail 2 3 3 4 3 3 3" xfId="12803"/>
    <cellStyle name="RowTitles1-Detail 2 3 3 4 3 3 3 2" xfId="12804"/>
    <cellStyle name="RowTitles1-Detail 2 3 3 4 3 3 3 2 2" xfId="12805"/>
    <cellStyle name="RowTitles1-Detail 2 3 3 4 3 3 4" xfId="12806"/>
    <cellStyle name="RowTitles1-Detail 2 3 3 4 3 3 4 2" xfId="12807"/>
    <cellStyle name="RowTitles1-Detail 2 3 3 4 3 3 5" xfId="12808"/>
    <cellStyle name="RowTitles1-Detail 2 3 3 4 3 4" xfId="12809"/>
    <cellStyle name="RowTitles1-Detail 2 3 3 4 3 4 2" xfId="12810"/>
    <cellStyle name="RowTitles1-Detail 2 3 3 4 3 5" xfId="12811"/>
    <cellStyle name="RowTitles1-Detail 2 3 3 4 3 5 2" xfId="12812"/>
    <cellStyle name="RowTitles1-Detail 2 3 3 4 3 5 2 2" xfId="12813"/>
    <cellStyle name="RowTitles1-Detail 2 3 3 4 3 6" xfId="12814"/>
    <cellStyle name="RowTitles1-Detail 2 3 3 4 3 6 2" xfId="12815"/>
    <cellStyle name="RowTitles1-Detail 2 3 3 4 3 7" xfId="12816"/>
    <cellStyle name="RowTitles1-Detail 2 3 3 4 4" xfId="12817"/>
    <cellStyle name="RowTitles1-Detail 2 3 3 4 4 2" xfId="12818"/>
    <cellStyle name="RowTitles1-Detail 2 3 3 4 4 2 2" xfId="12819"/>
    <cellStyle name="RowTitles1-Detail 2 3 3 4 4 2 2 2" xfId="12820"/>
    <cellStyle name="RowTitles1-Detail 2 3 3 4 4 2 2 2 2" xfId="12821"/>
    <cellStyle name="RowTitles1-Detail 2 3 3 4 4 2 2 3" xfId="12822"/>
    <cellStyle name="RowTitles1-Detail 2 3 3 4 4 2 3" xfId="12823"/>
    <cellStyle name="RowTitles1-Detail 2 3 3 4 4 2 3 2" xfId="12824"/>
    <cellStyle name="RowTitles1-Detail 2 3 3 4 4 2 3 2 2" xfId="12825"/>
    <cellStyle name="RowTitles1-Detail 2 3 3 4 4 2 4" xfId="12826"/>
    <cellStyle name="RowTitles1-Detail 2 3 3 4 4 2 4 2" xfId="12827"/>
    <cellStyle name="RowTitles1-Detail 2 3 3 4 4 2 5" xfId="12828"/>
    <cellStyle name="RowTitles1-Detail 2 3 3 4 4 3" xfId="12829"/>
    <cellStyle name="RowTitles1-Detail 2 3 3 4 4 3 2" xfId="12830"/>
    <cellStyle name="RowTitles1-Detail 2 3 3 4 4 3 2 2" xfId="12831"/>
    <cellStyle name="RowTitles1-Detail 2 3 3 4 4 3 2 2 2" xfId="12832"/>
    <cellStyle name="RowTitles1-Detail 2 3 3 4 4 3 2 3" xfId="12833"/>
    <cellStyle name="RowTitles1-Detail 2 3 3 4 4 3 3" xfId="12834"/>
    <cellStyle name="RowTitles1-Detail 2 3 3 4 4 3 3 2" xfId="12835"/>
    <cellStyle name="RowTitles1-Detail 2 3 3 4 4 3 3 2 2" xfId="12836"/>
    <cellStyle name="RowTitles1-Detail 2 3 3 4 4 3 4" xfId="12837"/>
    <cellStyle name="RowTitles1-Detail 2 3 3 4 4 3 4 2" xfId="12838"/>
    <cellStyle name="RowTitles1-Detail 2 3 3 4 4 3 5" xfId="12839"/>
    <cellStyle name="RowTitles1-Detail 2 3 3 4 4 4" xfId="12840"/>
    <cellStyle name="RowTitles1-Detail 2 3 3 4 4 4 2" xfId="12841"/>
    <cellStyle name="RowTitles1-Detail 2 3 3 4 4 5" xfId="12842"/>
    <cellStyle name="RowTitles1-Detail 2 3 3 4 4 5 2" xfId="12843"/>
    <cellStyle name="RowTitles1-Detail 2 3 3 4 4 5 2 2" xfId="12844"/>
    <cellStyle name="RowTitles1-Detail 2 3 3 4 4 5 3" xfId="12845"/>
    <cellStyle name="RowTitles1-Detail 2 3 3 4 4 6" xfId="12846"/>
    <cellStyle name="RowTitles1-Detail 2 3 3 4 4 6 2" xfId="12847"/>
    <cellStyle name="RowTitles1-Detail 2 3 3 4 4 6 2 2" xfId="12848"/>
    <cellStyle name="RowTitles1-Detail 2 3 3 4 4 7" xfId="12849"/>
    <cellStyle name="RowTitles1-Detail 2 3 3 4 4 7 2" xfId="12850"/>
    <cellStyle name="RowTitles1-Detail 2 3 3 4 4 8" xfId="12851"/>
    <cellStyle name="RowTitles1-Detail 2 3 3 4 5" xfId="12852"/>
    <cellStyle name="RowTitles1-Detail 2 3 3 4 5 2" xfId="12853"/>
    <cellStyle name="RowTitles1-Detail 2 3 3 4 5 2 2" xfId="12854"/>
    <cellStyle name="RowTitles1-Detail 2 3 3 4 5 2 2 2" xfId="12855"/>
    <cellStyle name="RowTitles1-Detail 2 3 3 4 5 2 2 2 2" xfId="12856"/>
    <cellStyle name="RowTitles1-Detail 2 3 3 4 5 2 2 3" xfId="12857"/>
    <cellStyle name="RowTitles1-Detail 2 3 3 4 5 2 3" xfId="12858"/>
    <cellStyle name="RowTitles1-Detail 2 3 3 4 5 2 3 2" xfId="12859"/>
    <cellStyle name="RowTitles1-Detail 2 3 3 4 5 2 3 2 2" xfId="12860"/>
    <cellStyle name="RowTitles1-Detail 2 3 3 4 5 2 4" xfId="12861"/>
    <cellStyle name="RowTitles1-Detail 2 3 3 4 5 2 4 2" xfId="12862"/>
    <cellStyle name="RowTitles1-Detail 2 3 3 4 5 2 5" xfId="12863"/>
    <cellStyle name="RowTitles1-Detail 2 3 3 4 5 3" xfId="12864"/>
    <cellStyle name="RowTitles1-Detail 2 3 3 4 5 3 2" xfId="12865"/>
    <cellStyle name="RowTitles1-Detail 2 3 3 4 5 3 2 2" xfId="12866"/>
    <cellStyle name="RowTitles1-Detail 2 3 3 4 5 3 2 2 2" xfId="12867"/>
    <cellStyle name="RowTitles1-Detail 2 3 3 4 5 3 2 3" xfId="12868"/>
    <cellStyle name="RowTitles1-Detail 2 3 3 4 5 3 3" xfId="12869"/>
    <cellStyle name="RowTitles1-Detail 2 3 3 4 5 3 3 2" xfId="12870"/>
    <cellStyle name="RowTitles1-Detail 2 3 3 4 5 3 3 2 2" xfId="12871"/>
    <cellStyle name="RowTitles1-Detail 2 3 3 4 5 3 4" xfId="12872"/>
    <cellStyle name="RowTitles1-Detail 2 3 3 4 5 3 4 2" xfId="12873"/>
    <cellStyle name="RowTitles1-Detail 2 3 3 4 5 3 5" xfId="12874"/>
    <cellStyle name="RowTitles1-Detail 2 3 3 4 5 4" xfId="12875"/>
    <cellStyle name="RowTitles1-Detail 2 3 3 4 5 4 2" xfId="12876"/>
    <cellStyle name="RowTitles1-Detail 2 3 3 4 5 4 2 2" xfId="12877"/>
    <cellStyle name="RowTitles1-Detail 2 3 3 4 5 4 3" xfId="12878"/>
    <cellStyle name="RowTitles1-Detail 2 3 3 4 5 5" xfId="12879"/>
    <cellStyle name="RowTitles1-Detail 2 3 3 4 5 5 2" xfId="12880"/>
    <cellStyle name="RowTitles1-Detail 2 3 3 4 5 5 2 2" xfId="12881"/>
    <cellStyle name="RowTitles1-Detail 2 3 3 4 5 6" xfId="12882"/>
    <cellStyle name="RowTitles1-Detail 2 3 3 4 5 6 2" xfId="12883"/>
    <cellStyle name="RowTitles1-Detail 2 3 3 4 5 7" xfId="12884"/>
    <cellStyle name="RowTitles1-Detail 2 3 3 4 6" xfId="12885"/>
    <cellStyle name="RowTitles1-Detail 2 3 3 4 6 2" xfId="12886"/>
    <cellStyle name="RowTitles1-Detail 2 3 3 4 6 2 2" xfId="12887"/>
    <cellStyle name="RowTitles1-Detail 2 3 3 4 6 2 2 2" xfId="12888"/>
    <cellStyle name="RowTitles1-Detail 2 3 3 4 6 2 2 2 2" xfId="12889"/>
    <cellStyle name="RowTitles1-Detail 2 3 3 4 6 2 2 3" xfId="12890"/>
    <cellStyle name="RowTitles1-Detail 2 3 3 4 6 2 3" xfId="12891"/>
    <cellStyle name="RowTitles1-Detail 2 3 3 4 6 2 3 2" xfId="12892"/>
    <cellStyle name="RowTitles1-Detail 2 3 3 4 6 2 3 2 2" xfId="12893"/>
    <cellStyle name="RowTitles1-Detail 2 3 3 4 6 2 4" xfId="12894"/>
    <cellStyle name="RowTitles1-Detail 2 3 3 4 6 2 4 2" xfId="12895"/>
    <cellStyle name="RowTitles1-Detail 2 3 3 4 6 2 5" xfId="12896"/>
    <cellStyle name="RowTitles1-Detail 2 3 3 4 6 3" xfId="12897"/>
    <cellStyle name="RowTitles1-Detail 2 3 3 4 6 3 2" xfId="12898"/>
    <cellStyle name="RowTitles1-Detail 2 3 3 4 6 3 2 2" xfId="12899"/>
    <cellStyle name="RowTitles1-Detail 2 3 3 4 6 3 2 2 2" xfId="12900"/>
    <cellStyle name="RowTitles1-Detail 2 3 3 4 6 3 2 3" xfId="12901"/>
    <cellStyle name="RowTitles1-Detail 2 3 3 4 6 3 3" xfId="12902"/>
    <cellStyle name="RowTitles1-Detail 2 3 3 4 6 3 3 2" xfId="12903"/>
    <cellStyle name="RowTitles1-Detail 2 3 3 4 6 3 3 2 2" xfId="12904"/>
    <cellStyle name="RowTitles1-Detail 2 3 3 4 6 3 4" xfId="12905"/>
    <cellStyle name="RowTitles1-Detail 2 3 3 4 6 3 4 2" xfId="12906"/>
    <cellStyle name="RowTitles1-Detail 2 3 3 4 6 3 5" xfId="12907"/>
    <cellStyle name="RowTitles1-Detail 2 3 3 4 6 4" xfId="12908"/>
    <cellStyle name="RowTitles1-Detail 2 3 3 4 6 4 2" xfId="12909"/>
    <cellStyle name="RowTitles1-Detail 2 3 3 4 6 4 2 2" xfId="12910"/>
    <cellStyle name="RowTitles1-Detail 2 3 3 4 6 4 3" xfId="12911"/>
    <cellStyle name="RowTitles1-Detail 2 3 3 4 6 5" xfId="12912"/>
    <cellStyle name="RowTitles1-Detail 2 3 3 4 6 5 2" xfId="12913"/>
    <cellStyle name="RowTitles1-Detail 2 3 3 4 6 5 2 2" xfId="12914"/>
    <cellStyle name="RowTitles1-Detail 2 3 3 4 6 6" xfId="12915"/>
    <cellStyle name="RowTitles1-Detail 2 3 3 4 6 6 2" xfId="12916"/>
    <cellStyle name="RowTitles1-Detail 2 3 3 4 6 7" xfId="12917"/>
    <cellStyle name="RowTitles1-Detail 2 3 3 4 7" xfId="12918"/>
    <cellStyle name="RowTitles1-Detail 2 3 3 4 7 2" xfId="12919"/>
    <cellStyle name="RowTitles1-Detail 2 3 3 4 7 2 2" xfId="12920"/>
    <cellStyle name="RowTitles1-Detail 2 3 3 4 7 2 2 2" xfId="12921"/>
    <cellStyle name="RowTitles1-Detail 2 3 3 4 7 2 3" xfId="12922"/>
    <cellStyle name="RowTitles1-Detail 2 3 3 4 7 3" xfId="12923"/>
    <cellStyle name="RowTitles1-Detail 2 3 3 4 7 3 2" xfId="12924"/>
    <cellStyle name="RowTitles1-Detail 2 3 3 4 7 3 2 2" xfId="12925"/>
    <cellStyle name="RowTitles1-Detail 2 3 3 4 7 4" xfId="12926"/>
    <cellStyle name="RowTitles1-Detail 2 3 3 4 7 4 2" xfId="12927"/>
    <cellStyle name="RowTitles1-Detail 2 3 3 4 7 5" xfId="12928"/>
    <cellStyle name="RowTitles1-Detail 2 3 3 4 8" xfId="12929"/>
    <cellStyle name="RowTitles1-Detail 2 3 3 4 8 2" xfId="12930"/>
    <cellStyle name="RowTitles1-Detail 2 3 3 4 9" xfId="12931"/>
    <cellStyle name="RowTitles1-Detail 2 3 3 4 9 2" xfId="12932"/>
    <cellStyle name="RowTitles1-Detail 2 3 3 4 9 2 2" xfId="12933"/>
    <cellStyle name="RowTitles1-Detail 2 3 3 4_STUD aligned by INSTIT" xfId="12934"/>
    <cellStyle name="RowTitles1-Detail 2 3 3 5" xfId="12935"/>
    <cellStyle name="RowTitles1-Detail 2 3 3 5 2" xfId="12936"/>
    <cellStyle name="RowTitles1-Detail 2 3 3 5 2 2" xfId="12937"/>
    <cellStyle name="RowTitles1-Detail 2 3 3 5 2 2 2" xfId="12938"/>
    <cellStyle name="RowTitles1-Detail 2 3 3 5 2 2 2 2" xfId="12939"/>
    <cellStyle name="RowTitles1-Detail 2 3 3 5 2 2 3" xfId="12940"/>
    <cellStyle name="RowTitles1-Detail 2 3 3 5 2 3" xfId="12941"/>
    <cellStyle name="RowTitles1-Detail 2 3 3 5 2 3 2" xfId="12942"/>
    <cellStyle name="RowTitles1-Detail 2 3 3 5 2 3 2 2" xfId="12943"/>
    <cellStyle name="RowTitles1-Detail 2 3 3 5 2 4" xfId="12944"/>
    <cellStyle name="RowTitles1-Detail 2 3 3 5 2 4 2" xfId="12945"/>
    <cellStyle name="RowTitles1-Detail 2 3 3 5 2 5" xfId="12946"/>
    <cellStyle name="RowTitles1-Detail 2 3 3 5 3" xfId="12947"/>
    <cellStyle name="RowTitles1-Detail 2 3 3 5 3 2" xfId="12948"/>
    <cellStyle name="RowTitles1-Detail 2 3 3 5 3 2 2" xfId="12949"/>
    <cellStyle name="RowTitles1-Detail 2 3 3 5 3 2 2 2" xfId="12950"/>
    <cellStyle name="RowTitles1-Detail 2 3 3 5 3 2 3" xfId="12951"/>
    <cellStyle name="RowTitles1-Detail 2 3 3 5 3 3" xfId="12952"/>
    <cellStyle name="RowTitles1-Detail 2 3 3 5 3 3 2" xfId="12953"/>
    <cellStyle name="RowTitles1-Detail 2 3 3 5 3 3 2 2" xfId="12954"/>
    <cellStyle name="RowTitles1-Detail 2 3 3 5 3 4" xfId="12955"/>
    <cellStyle name="RowTitles1-Detail 2 3 3 5 3 4 2" xfId="12956"/>
    <cellStyle name="RowTitles1-Detail 2 3 3 5 3 5" xfId="12957"/>
    <cellStyle name="RowTitles1-Detail 2 3 3 5 4" xfId="12958"/>
    <cellStyle name="RowTitles1-Detail 2 3 3 5 4 2" xfId="12959"/>
    <cellStyle name="RowTitles1-Detail 2 3 3 5 5" xfId="12960"/>
    <cellStyle name="RowTitles1-Detail 2 3 3 5 5 2" xfId="12961"/>
    <cellStyle name="RowTitles1-Detail 2 3 3 5 5 2 2" xfId="12962"/>
    <cellStyle name="RowTitles1-Detail 2 3 3 5 5 3" xfId="12963"/>
    <cellStyle name="RowTitles1-Detail 2 3 3 5 6" xfId="12964"/>
    <cellStyle name="RowTitles1-Detail 2 3 3 5 6 2" xfId="12965"/>
    <cellStyle name="RowTitles1-Detail 2 3 3 5 6 2 2" xfId="12966"/>
    <cellStyle name="RowTitles1-Detail 2 3 3 6" xfId="12967"/>
    <cellStyle name="RowTitles1-Detail 2 3 3 6 2" xfId="12968"/>
    <cellStyle name="RowTitles1-Detail 2 3 3 6 2 2" xfId="12969"/>
    <cellStyle name="RowTitles1-Detail 2 3 3 6 2 2 2" xfId="12970"/>
    <cellStyle name="RowTitles1-Detail 2 3 3 6 2 2 2 2" xfId="12971"/>
    <cellStyle name="RowTitles1-Detail 2 3 3 6 2 2 3" xfId="12972"/>
    <cellStyle name="RowTitles1-Detail 2 3 3 6 2 3" xfId="12973"/>
    <cellStyle name="RowTitles1-Detail 2 3 3 6 2 3 2" xfId="12974"/>
    <cellStyle name="RowTitles1-Detail 2 3 3 6 2 3 2 2" xfId="12975"/>
    <cellStyle name="RowTitles1-Detail 2 3 3 6 2 4" xfId="12976"/>
    <cellStyle name="RowTitles1-Detail 2 3 3 6 2 4 2" xfId="12977"/>
    <cellStyle name="RowTitles1-Detail 2 3 3 6 2 5" xfId="12978"/>
    <cellStyle name="RowTitles1-Detail 2 3 3 6 3" xfId="12979"/>
    <cellStyle name="RowTitles1-Detail 2 3 3 6 3 2" xfId="12980"/>
    <cellStyle name="RowTitles1-Detail 2 3 3 6 3 2 2" xfId="12981"/>
    <cellStyle name="RowTitles1-Detail 2 3 3 6 3 2 2 2" xfId="12982"/>
    <cellStyle name="RowTitles1-Detail 2 3 3 6 3 2 3" xfId="12983"/>
    <cellStyle name="RowTitles1-Detail 2 3 3 6 3 3" xfId="12984"/>
    <cellStyle name="RowTitles1-Detail 2 3 3 6 3 3 2" xfId="12985"/>
    <cellStyle name="RowTitles1-Detail 2 3 3 6 3 3 2 2" xfId="12986"/>
    <cellStyle name="RowTitles1-Detail 2 3 3 6 3 4" xfId="12987"/>
    <cellStyle name="RowTitles1-Detail 2 3 3 6 3 4 2" xfId="12988"/>
    <cellStyle name="RowTitles1-Detail 2 3 3 6 3 5" xfId="12989"/>
    <cellStyle name="RowTitles1-Detail 2 3 3 6 4" xfId="12990"/>
    <cellStyle name="RowTitles1-Detail 2 3 3 6 4 2" xfId="12991"/>
    <cellStyle name="RowTitles1-Detail 2 3 3 6 5" xfId="12992"/>
    <cellStyle name="RowTitles1-Detail 2 3 3 6 5 2" xfId="12993"/>
    <cellStyle name="RowTitles1-Detail 2 3 3 6 5 2 2" xfId="12994"/>
    <cellStyle name="RowTitles1-Detail 2 3 3 6 6" xfId="12995"/>
    <cellStyle name="RowTitles1-Detail 2 3 3 6 6 2" xfId="12996"/>
    <cellStyle name="RowTitles1-Detail 2 3 3 6 7" xfId="12997"/>
    <cellStyle name="RowTitles1-Detail 2 3 3 7" xfId="12998"/>
    <cellStyle name="RowTitles1-Detail 2 3 3 7 2" xfId="12999"/>
    <cellStyle name="RowTitles1-Detail 2 3 3 7 2 2" xfId="13000"/>
    <cellStyle name="RowTitles1-Detail 2 3 3 7 2 2 2" xfId="13001"/>
    <cellStyle name="RowTitles1-Detail 2 3 3 7 2 2 2 2" xfId="13002"/>
    <cellStyle name="RowTitles1-Detail 2 3 3 7 2 2 3" xfId="13003"/>
    <cellStyle name="RowTitles1-Detail 2 3 3 7 2 3" xfId="13004"/>
    <cellStyle name="RowTitles1-Detail 2 3 3 7 2 3 2" xfId="13005"/>
    <cellStyle name="RowTitles1-Detail 2 3 3 7 2 3 2 2" xfId="13006"/>
    <cellStyle name="RowTitles1-Detail 2 3 3 7 2 4" xfId="13007"/>
    <cellStyle name="RowTitles1-Detail 2 3 3 7 2 4 2" xfId="13008"/>
    <cellStyle name="RowTitles1-Detail 2 3 3 7 2 5" xfId="13009"/>
    <cellStyle name="RowTitles1-Detail 2 3 3 7 3" xfId="13010"/>
    <cellStyle name="RowTitles1-Detail 2 3 3 7 3 2" xfId="13011"/>
    <cellStyle name="RowTitles1-Detail 2 3 3 7 3 2 2" xfId="13012"/>
    <cellStyle name="RowTitles1-Detail 2 3 3 7 3 2 2 2" xfId="13013"/>
    <cellStyle name="RowTitles1-Detail 2 3 3 7 3 2 3" xfId="13014"/>
    <cellStyle name="RowTitles1-Detail 2 3 3 7 3 3" xfId="13015"/>
    <cellStyle name="RowTitles1-Detail 2 3 3 7 3 3 2" xfId="13016"/>
    <cellStyle name="RowTitles1-Detail 2 3 3 7 3 3 2 2" xfId="13017"/>
    <cellStyle name="RowTitles1-Detail 2 3 3 7 3 4" xfId="13018"/>
    <cellStyle name="RowTitles1-Detail 2 3 3 7 3 4 2" xfId="13019"/>
    <cellStyle name="RowTitles1-Detail 2 3 3 7 3 5" xfId="13020"/>
    <cellStyle name="RowTitles1-Detail 2 3 3 7 4" xfId="13021"/>
    <cellStyle name="RowTitles1-Detail 2 3 3 7 4 2" xfId="13022"/>
    <cellStyle name="RowTitles1-Detail 2 3 3 7 5" xfId="13023"/>
    <cellStyle name="RowTitles1-Detail 2 3 3 7 5 2" xfId="13024"/>
    <cellStyle name="RowTitles1-Detail 2 3 3 7 5 2 2" xfId="13025"/>
    <cellStyle name="RowTitles1-Detail 2 3 3 7 5 3" xfId="13026"/>
    <cellStyle name="RowTitles1-Detail 2 3 3 7 6" xfId="13027"/>
    <cellStyle name="RowTitles1-Detail 2 3 3 7 6 2" xfId="13028"/>
    <cellStyle name="RowTitles1-Detail 2 3 3 7 6 2 2" xfId="13029"/>
    <cellStyle name="RowTitles1-Detail 2 3 3 7 7" xfId="13030"/>
    <cellStyle name="RowTitles1-Detail 2 3 3 7 7 2" xfId="13031"/>
    <cellStyle name="RowTitles1-Detail 2 3 3 7 8" xfId="13032"/>
    <cellStyle name="RowTitles1-Detail 2 3 3 8" xfId="13033"/>
    <cellStyle name="RowTitles1-Detail 2 3 3 8 2" xfId="13034"/>
    <cellStyle name="RowTitles1-Detail 2 3 3 8 2 2" xfId="13035"/>
    <cellStyle name="RowTitles1-Detail 2 3 3 8 2 2 2" xfId="13036"/>
    <cellStyle name="RowTitles1-Detail 2 3 3 8 2 2 2 2" xfId="13037"/>
    <cellStyle name="RowTitles1-Detail 2 3 3 8 2 2 3" xfId="13038"/>
    <cellStyle name="RowTitles1-Detail 2 3 3 8 2 3" xfId="13039"/>
    <cellStyle name="RowTitles1-Detail 2 3 3 8 2 3 2" xfId="13040"/>
    <cellStyle name="RowTitles1-Detail 2 3 3 8 2 3 2 2" xfId="13041"/>
    <cellStyle name="RowTitles1-Detail 2 3 3 8 2 4" xfId="13042"/>
    <cellStyle name="RowTitles1-Detail 2 3 3 8 2 4 2" xfId="13043"/>
    <cellStyle name="RowTitles1-Detail 2 3 3 8 2 5" xfId="13044"/>
    <cellStyle name="RowTitles1-Detail 2 3 3 8 3" xfId="13045"/>
    <cellStyle name="RowTitles1-Detail 2 3 3 8 3 2" xfId="13046"/>
    <cellStyle name="RowTitles1-Detail 2 3 3 8 3 2 2" xfId="13047"/>
    <cellStyle name="RowTitles1-Detail 2 3 3 8 3 2 2 2" xfId="13048"/>
    <cellStyle name="RowTitles1-Detail 2 3 3 8 3 2 3" xfId="13049"/>
    <cellStyle name="RowTitles1-Detail 2 3 3 8 3 3" xfId="13050"/>
    <cellStyle name="RowTitles1-Detail 2 3 3 8 3 3 2" xfId="13051"/>
    <cellStyle name="RowTitles1-Detail 2 3 3 8 3 3 2 2" xfId="13052"/>
    <cellStyle name="RowTitles1-Detail 2 3 3 8 3 4" xfId="13053"/>
    <cellStyle name="RowTitles1-Detail 2 3 3 8 3 4 2" xfId="13054"/>
    <cellStyle name="RowTitles1-Detail 2 3 3 8 3 5" xfId="13055"/>
    <cellStyle name="RowTitles1-Detail 2 3 3 8 4" xfId="13056"/>
    <cellStyle name="RowTitles1-Detail 2 3 3 8 4 2" xfId="13057"/>
    <cellStyle name="RowTitles1-Detail 2 3 3 8 4 2 2" xfId="13058"/>
    <cellStyle name="RowTitles1-Detail 2 3 3 8 4 3" xfId="13059"/>
    <cellStyle name="RowTitles1-Detail 2 3 3 8 5" xfId="13060"/>
    <cellStyle name="RowTitles1-Detail 2 3 3 8 5 2" xfId="13061"/>
    <cellStyle name="RowTitles1-Detail 2 3 3 8 5 2 2" xfId="13062"/>
    <cellStyle name="RowTitles1-Detail 2 3 3 8 6" xfId="13063"/>
    <cellStyle name="RowTitles1-Detail 2 3 3 8 6 2" xfId="13064"/>
    <cellStyle name="RowTitles1-Detail 2 3 3 8 7" xfId="13065"/>
    <cellStyle name="RowTitles1-Detail 2 3 3 9" xfId="13066"/>
    <cellStyle name="RowTitles1-Detail 2 3 3 9 2" xfId="13067"/>
    <cellStyle name="RowTitles1-Detail 2 3 3 9 2 2" xfId="13068"/>
    <cellStyle name="RowTitles1-Detail 2 3 3 9 2 2 2" xfId="13069"/>
    <cellStyle name="RowTitles1-Detail 2 3 3 9 2 2 2 2" xfId="13070"/>
    <cellStyle name="RowTitles1-Detail 2 3 3 9 2 2 3" xfId="13071"/>
    <cellStyle name="RowTitles1-Detail 2 3 3 9 2 3" xfId="13072"/>
    <cellStyle name="RowTitles1-Detail 2 3 3 9 2 3 2" xfId="13073"/>
    <cellStyle name="RowTitles1-Detail 2 3 3 9 2 3 2 2" xfId="13074"/>
    <cellStyle name="RowTitles1-Detail 2 3 3 9 2 4" xfId="13075"/>
    <cellStyle name="RowTitles1-Detail 2 3 3 9 2 4 2" xfId="13076"/>
    <cellStyle name="RowTitles1-Detail 2 3 3 9 2 5" xfId="13077"/>
    <cellStyle name="RowTitles1-Detail 2 3 3 9 3" xfId="13078"/>
    <cellStyle name="RowTitles1-Detail 2 3 3 9 3 2" xfId="13079"/>
    <cellStyle name="RowTitles1-Detail 2 3 3 9 3 2 2" xfId="13080"/>
    <cellStyle name="RowTitles1-Detail 2 3 3 9 3 2 2 2" xfId="13081"/>
    <cellStyle name="RowTitles1-Detail 2 3 3 9 3 2 3" xfId="13082"/>
    <cellStyle name="RowTitles1-Detail 2 3 3 9 3 3" xfId="13083"/>
    <cellStyle name="RowTitles1-Detail 2 3 3 9 3 3 2" xfId="13084"/>
    <cellStyle name="RowTitles1-Detail 2 3 3 9 3 3 2 2" xfId="13085"/>
    <cellStyle name="RowTitles1-Detail 2 3 3 9 3 4" xfId="13086"/>
    <cellStyle name="RowTitles1-Detail 2 3 3 9 3 4 2" xfId="13087"/>
    <cellStyle name="RowTitles1-Detail 2 3 3 9 3 5" xfId="13088"/>
    <cellStyle name="RowTitles1-Detail 2 3 3 9 4" xfId="13089"/>
    <cellStyle name="RowTitles1-Detail 2 3 3 9 4 2" xfId="13090"/>
    <cellStyle name="RowTitles1-Detail 2 3 3 9 4 2 2" xfId="13091"/>
    <cellStyle name="RowTitles1-Detail 2 3 3 9 4 3" xfId="13092"/>
    <cellStyle name="RowTitles1-Detail 2 3 3 9 5" xfId="13093"/>
    <cellStyle name="RowTitles1-Detail 2 3 3 9 5 2" xfId="13094"/>
    <cellStyle name="RowTitles1-Detail 2 3 3 9 5 2 2" xfId="13095"/>
    <cellStyle name="RowTitles1-Detail 2 3 3 9 6" xfId="13096"/>
    <cellStyle name="RowTitles1-Detail 2 3 3 9 6 2" xfId="13097"/>
    <cellStyle name="RowTitles1-Detail 2 3 3 9 7" xfId="13098"/>
    <cellStyle name="RowTitles1-Detail 2 3 3_STUD aligned by INSTIT" xfId="13099"/>
    <cellStyle name="RowTitles1-Detail 2 3 4" xfId="13100"/>
    <cellStyle name="RowTitles1-Detail 2 3 4 2" xfId="13101"/>
    <cellStyle name="RowTitles1-Detail 2 3 4 2 2" xfId="13102"/>
    <cellStyle name="RowTitles1-Detail 2 3 4 2 2 2" xfId="13103"/>
    <cellStyle name="RowTitles1-Detail 2 3 4 2 2 2 2" xfId="13104"/>
    <cellStyle name="RowTitles1-Detail 2 3 4 2 2 2 2 2" xfId="13105"/>
    <cellStyle name="RowTitles1-Detail 2 3 4 2 2 2 3" xfId="13106"/>
    <cellStyle name="RowTitles1-Detail 2 3 4 2 2 3" xfId="13107"/>
    <cellStyle name="RowTitles1-Detail 2 3 4 2 2 3 2" xfId="13108"/>
    <cellStyle name="RowTitles1-Detail 2 3 4 2 2 3 2 2" xfId="13109"/>
    <cellStyle name="RowTitles1-Detail 2 3 4 2 2 4" xfId="13110"/>
    <cellStyle name="RowTitles1-Detail 2 3 4 2 2 4 2" xfId="13111"/>
    <cellStyle name="RowTitles1-Detail 2 3 4 2 2 5" xfId="13112"/>
    <cellStyle name="RowTitles1-Detail 2 3 4 2 3" xfId="13113"/>
    <cellStyle name="RowTitles1-Detail 2 3 4 2 3 2" xfId="13114"/>
    <cellStyle name="RowTitles1-Detail 2 3 4 2 3 2 2" xfId="13115"/>
    <cellStyle name="RowTitles1-Detail 2 3 4 2 3 2 2 2" xfId="13116"/>
    <cellStyle name="RowTitles1-Detail 2 3 4 2 3 2 3" xfId="13117"/>
    <cellStyle name="RowTitles1-Detail 2 3 4 2 3 3" xfId="13118"/>
    <cellStyle name="RowTitles1-Detail 2 3 4 2 3 3 2" xfId="13119"/>
    <cellStyle name="RowTitles1-Detail 2 3 4 2 3 3 2 2" xfId="13120"/>
    <cellStyle name="RowTitles1-Detail 2 3 4 2 3 4" xfId="13121"/>
    <cellStyle name="RowTitles1-Detail 2 3 4 2 3 4 2" xfId="13122"/>
    <cellStyle name="RowTitles1-Detail 2 3 4 2 3 5" xfId="13123"/>
    <cellStyle name="RowTitles1-Detail 2 3 4 2 4" xfId="13124"/>
    <cellStyle name="RowTitles1-Detail 2 3 4 2 4 2" xfId="13125"/>
    <cellStyle name="RowTitles1-Detail 2 3 4 2 5" xfId="13126"/>
    <cellStyle name="RowTitles1-Detail 2 3 4 2 5 2" xfId="13127"/>
    <cellStyle name="RowTitles1-Detail 2 3 4 2 5 2 2" xfId="13128"/>
    <cellStyle name="RowTitles1-Detail 2 3 4 3" xfId="13129"/>
    <cellStyle name="RowTitles1-Detail 2 3 4 3 2" xfId="13130"/>
    <cellStyle name="RowTitles1-Detail 2 3 4 3 2 2" xfId="13131"/>
    <cellStyle name="RowTitles1-Detail 2 3 4 3 2 2 2" xfId="13132"/>
    <cellStyle name="RowTitles1-Detail 2 3 4 3 2 2 2 2" xfId="13133"/>
    <cellStyle name="RowTitles1-Detail 2 3 4 3 2 2 3" xfId="13134"/>
    <cellStyle name="RowTitles1-Detail 2 3 4 3 2 3" xfId="13135"/>
    <cellStyle name="RowTitles1-Detail 2 3 4 3 2 3 2" xfId="13136"/>
    <cellStyle name="RowTitles1-Detail 2 3 4 3 2 3 2 2" xfId="13137"/>
    <cellStyle name="RowTitles1-Detail 2 3 4 3 2 4" xfId="13138"/>
    <cellStyle name="RowTitles1-Detail 2 3 4 3 2 4 2" xfId="13139"/>
    <cellStyle name="RowTitles1-Detail 2 3 4 3 2 5" xfId="13140"/>
    <cellStyle name="RowTitles1-Detail 2 3 4 3 3" xfId="13141"/>
    <cellStyle name="RowTitles1-Detail 2 3 4 3 3 2" xfId="13142"/>
    <cellStyle name="RowTitles1-Detail 2 3 4 3 3 2 2" xfId="13143"/>
    <cellStyle name="RowTitles1-Detail 2 3 4 3 3 2 2 2" xfId="13144"/>
    <cellStyle name="RowTitles1-Detail 2 3 4 3 3 2 3" xfId="13145"/>
    <cellStyle name="RowTitles1-Detail 2 3 4 3 3 3" xfId="13146"/>
    <cellStyle name="RowTitles1-Detail 2 3 4 3 3 3 2" xfId="13147"/>
    <cellStyle name="RowTitles1-Detail 2 3 4 3 3 3 2 2" xfId="13148"/>
    <cellStyle name="RowTitles1-Detail 2 3 4 3 3 4" xfId="13149"/>
    <cellStyle name="RowTitles1-Detail 2 3 4 3 3 4 2" xfId="13150"/>
    <cellStyle name="RowTitles1-Detail 2 3 4 3 3 5" xfId="13151"/>
    <cellStyle name="RowTitles1-Detail 2 3 4 3 4" xfId="13152"/>
    <cellStyle name="RowTitles1-Detail 2 3 4 3 4 2" xfId="13153"/>
    <cellStyle name="RowTitles1-Detail 2 3 4 3 5" xfId="13154"/>
    <cellStyle name="RowTitles1-Detail 2 3 4 3 5 2" xfId="13155"/>
    <cellStyle name="RowTitles1-Detail 2 3 4 3 5 2 2" xfId="13156"/>
    <cellStyle name="RowTitles1-Detail 2 3 4 3 5 3" xfId="13157"/>
    <cellStyle name="RowTitles1-Detail 2 3 4 3 6" xfId="13158"/>
    <cellStyle name="RowTitles1-Detail 2 3 4 3 6 2" xfId="13159"/>
    <cellStyle name="RowTitles1-Detail 2 3 4 3 6 2 2" xfId="13160"/>
    <cellStyle name="RowTitles1-Detail 2 3 4 3 7" xfId="13161"/>
    <cellStyle name="RowTitles1-Detail 2 3 4 3 7 2" xfId="13162"/>
    <cellStyle name="RowTitles1-Detail 2 3 4 3 8" xfId="13163"/>
    <cellStyle name="RowTitles1-Detail 2 3 4 4" xfId="13164"/>
    <cellStyle name="RowTitles1-Detail 2 3 4 4 2" xfId="13165"/>
    <cellStyle name="RowTitles1-Detail 2 3 4 4 2 2" xfId="13166"/>
    <cellStyle name="RowTitles1-Detail 2 3 4 4 2 2 2" xfId="13167"/>
    <cellStyle name="RowTitles1-Detail 2 3 4 4 2 2 2 2" xfId="13168"/>
    <cellStyle name="RowTitles1-Detail 2 3 4 4 2 2 3" xfId="13169"/>
    <cellStyle name="RowTitles1-Detail 2 3 4 4 2 3" xfId="13170"/>
    <cellStyle name="RowTitles1-Detail 2 3 4 4 2 3 2" xfId="13171"/>
    <cellStyle name="RowTitles1-Detail 2 3 4 4 2 3 2 2" xfId="13172"/>
    <cellStyle name="RowTitles1-Detail 2 3 4 4 2 4" xfId="13173"/>
    <cellStyle name="RowTitles1-Detail 2 3 4 4 2 4 2" xfId="13174"/>
    <cellStyle name="RowTitles1-Detail 2 3 4 4 2 5" xfId="13175"/>
    <cellStyle name="RowTitles1-Detail 2 3 4 4 3" xfId="13176"/>
    <cellStyle name="RowTitles1-Detail 2 3 4 4 3 2" xfId="13177"/>
    <cellStyle name="RowTitles1-Detail 2 3 4 4 3 2 2" xfId="13178"/>
    <cellStyle name="RowTitles1-Detail 2 3 4 4 3 2 2 2" xfId="13179"/>
    <cellStyle name="RowTitles1-Detail 2 3 4 4 3 2 3" xfId="13180"/>
    <cellStyle name="RowTitles1-Detail 2 3 4 4 3 3" xfId="13181"/>
    <cellStyle name="RowTitles1-Detail 2 3 4 4 3 3 2" xfId="13182"/>
    <cellStyle name="RowTitles1-Detail 2 3 4 4 3 3 2 2" xfId="13183"/>
    <cellStyle name="RowTitles1-Detail 2 3 4 4 3 4" xfId="13184"/>
    <cellStyle name="RowTitles1-Detail 2 3 4 4 3 4 2" xfId="13185"/>
    <cellStyle name="RowTitles1-Detail 2 3 4 4 3 5" xfId="13186"/>
    <cellStyle name="RowTitles1-Detail 2 3 4 4 4" xfId="13187"/>
    <cellStyle name="RowTitles1-Detail 2 3 4 4 4 2" xfId="13188"/>
    <cellStyle name="RowTitles1-Detail 2 3 4 4 4 2 2" xfId="13189"/>
    <cellStyle name="RowTitles1-Detail 2 3 4 4 4 3" xfId="13190"/>
    <cellStyle name="RowTitles1-Detail 2 3 4 4 5" xfId="13191"/>
    <cellStyle name="RowTitles1-Detail 2 3 4 4 5 2" xfId="13192"/>
    <cellStyle name="RowTitles1-Detail 2 3 4 4 5 2 2" xfId="13193"/>
    <cellStyle name="RowTitles1-Detail 2 3 4 4 6" xfId="13194"/>
    <cellStyle name="RowTitles1-Detail 2 3 4 4 6 2" xfId="13195"/>
    <cellStyle name="RowTitles1-Detail 2 3 4 4 7" xfId="13196"/>
    <cellStyle name="RowTitles1-Detail 2 3 4 5" xfId="13197"/>
    <cellStyle name="RowTitles1-Detail 2 3 4 5 2" xfId="13198"/>
    <cellStyle name="RowTitles1-Detail 2 3 4 5 2 2" xfId="13199"/>
    <cellStyle name="RowTitles1-Detail 2 3 4 5 2 2 2" xfId="13200"/>
    <cellStyle name="RowTitles1-Detail 2 3 4 5 2 2 2 2" xfId="13201"/>
    <cellStyle name="RowTitles1-Detail 2 3 4 5 2 2 3" xfId="13202"/>
    <cellStyle name="RowTitles1-Detail 2 3 4 5 2 3" xfId="13203"/>
    <cellStyle name="RowTitles1-Detail 2 3 4 5 2 3 2" xfId="13204"/>
    <cellStyle name="RowTitles1-Detail 2 3 4 5 2 3 2 2" xfId="13205"/>
    <cellStyle name="RowTitles1-Detail 2 3 4 5 2 4" xfId="13206"/>
    <cellStyle name="RowTitles1-Detail 2 3 4 5 2 4 2" xfId="13207"/>
    <cellStyle name="RowTitles1-Detail 2 3 4 5 2 5" xfId="13208"/>
    <cellStyle name="RowTitles1-Detail 2 3 4 5 3" xfId="13209"/>
    <cellStyle name="RowTitles1-Detail 2 3 4 5 3 2" xfId="13210"/>
    <cellStyle name="RowTitles1-Detail 2 3 4 5 3 2 2" xfId="13211"/>
    <cellStyle name="RowTitles1-Detail 2 3 4 5 3 2 2 2" xfId="13212"/>
    <cellStyle name="RowTitles1-Detail 2 3 4 5 3 2 3" xfId="13213"/>
    <cellStyle name="RowTitles1-Detail 2 3 4 5 3 3" xfId="13214"/>
    <cellStyle name="RowTitles1-Detail 2 3 4 5 3 3 2" xfId="13215"/>
    <cellStyle name="RowTitles1-Detail 2 3 4 5 3 3 2 2" xfId="13216"/>
    <cellStyle name="RowTitles1-Detail 2 3 4 5 3 4" xfId="13217"/>
    <cellStyle name="RowTitles1-Detail 2 3 4 5 3 4 2" xfId="13218"/>
    <cellStyle name="RowTitles1-Detail 2 3 4 5 3 5" xfId="13219"/>
    <cellStyle name="RowTitles1-Detail 2 3 4 5 4" xfId="13220"/>
    <cellStyle name="RowTitles1-Detail 2 3 4 5 4 2" xfId="13221"/>
    <cellStyle name="RowTitles1-Detail 2 3 4 5 4 2 2" xfId="13222"/>
    <cellStyle name="RowTitles1-Detail 2 3 4 5 4 3" xfId="13223"/>
    <cellStyle name="RowTitles1-Detail 2 3 4 5 5" xfId="13224"/>
    <cellStyle name="RowTitles1-Detail 2 3 4 5 5 2" xfId="13225"/>
    <cellStyle name="RowTitles1-Detail 2 3 4 5 5 2 2" xfId="13226"/>
    <cellStyle name="RowTitles1-Detail 2 3 4 5 6" xfId="13227"/>
    <cellStyle name="RowTitles1-Detail 2 3 4 5 6 2" xfId="13228"/>
    <cellStyle name="RowTitles1-Detail 2 3 4 5 7" xfId="13229"/>
    <cellStyle name="RowTitles1-Detail 2 3 4 6" xfId="13230"/>
    <cellStyle name="RowTitles1-Detail 2 3 4 6 2" xfId="13231"/>
    <cellStyle name="RowTitles1-Detail 2 3 4 6 2 2" xfId="13232"/>
    <cellStyle name="RowTitles1-Detail 2 3 4 6 2 2 2" xfId="13233"/>
    <cellStyle name="RowTitles1-Detail 2 3 4 6 2 2 2 2" xfId="13234"/>
    <cellStyle name="RowTitles1-Detail 2 3 4 6 2 2 3" xfId="13235"/>
    <cellStyle name="RowTitles1-Detail 2 3 4 6 2 3" xfId="13236"/>
    <cellStyle name="RowTitles1-Detail 2 3 4 6 2 3 2" xfId="13237"/>
    <cellStyle name="RowTitles1-Detail 2 3 4 6 2 3 2 2" xfId="13238"/>
    <cellStyle name="RowTitles1-Detail 2 3 4 6 2 4" xfId="13239"/>
    <cellStyle name="RowTitles1-Detail 2 3 4 6 2 4 2" xfId="13240"/>
    <cellStyle name="RowTitles1-Detail 2 3 4 6 2 5" xfId="13241"/>
    <cellStyle name="RowTitles1-Detail 2 3 4 6 3" xfId="13242"/>
    <cellStyle name="RowTitles1-Detail 2 3 4 6 3 2" xfId="13243"/>
    <cellStyle name="RowTitles1-Detail 2 3 4 6 3 2 2" xfId="13244"/>
    <cellStyle name="RowTitles1-Detail 2 3 4 6 3 2 2 2" xfId="13245"/>
    <cellStyle name="RowTitles1-Detail 2 3 4 6 3 2 3" xfId="13246"/>
    <cellStyle name="RowTitles1-Detail 2 3 4 6 3 3" xfId="13247"/>
    <cellStyle name="RowTitles1-Detail 2 3 4 6 3 3 2" xfId="13248"/>
    <cellStyle name="RowTitles1-Detail 2 3 4 6 3 3 2 2" xfId="13249"/>
    <cellStyle name="RowTitles1-Detail 2 3 4 6 3 4" xfId="13250"/>
    <cellStyle name="RowTitles1-Detail 2 3 4 6 3 4 2" xfId="13251"/>
    <cellStyle name="RowTitles1-Detail 2 3 4 6 3 5" xfId="13252"/>
    <cellStyle name="RowTitles1-Detail 2 3 4 6 4" xfId="13253"/>
    <cellStyle name="RowTitles1-Detail 2 3 4 6 4 2" xfId="13254"/>
    <cellStyle name="RowTitles1-Detail 2 3 4 6 4 2 2" xfId="13255"/>
    <cellStyle name="RowTitles1-Detail 2 3 4 6 4 3" xfId="13256"/>
    <cellStyle name="RowTitles1-Detail 2 3 4 6 5" xfId="13257"/>
    <cellStyle name="RowTitles1-Detail 2 3 4 6 5 2" xfId="13258"/>
    <cellStyle name="RowTitles1-Detail 2 3 4 6 5 2 2" xfId="13259"/>
    <cellStyle name="RowTitles1-Detail 2 3 4 6 6" xfId="13260"/>
    <cellStyle name="RowTitles1-Detail 2 3 4 6 6 2" xfId="13261"/>
    <cellStyle name="RowTitles1-Detail 2 3 4 6 7" xfId="13262"/>
    <cellStyle name="RowTitles1-Detail 2 3 4 7" xfId="13263"/>
    <cellStyle name="RowTitles1-Detail 2 3 4 7 2" xfId="13264"/>
    <cellStyle name="RowTitles1-Detail 2 3 4 7 2 2" xfId="13265"/>
    <cellStyle name="RowTitles1-Detail 2 3 4 7 2 2 2" xfId="13266"/>
    <cellStyle name="RowTitles1-Detail 2 3 4 7 2 3" xfId="13267"/>
    <cellStyle name="RowTitles1-Detail 2 3 4 7 3" xfId="13268"/>
    <cellStyle name="RowTitles1-Detail 2 3 4 7 3 2" xfId="13269"/>
    <cellStyle name="RowTitles1-Detail 2 3 4 7 3 2 2" xfId="13270"/>
    <cellStyle name="RowTitles1-Detail 2 3 4 7 4" xfId="13271"/>
    <cellStyle name="RowTitles1-Detail 2 3 4 7 4 2" xfId="13272"/>
    <cellStyle name="RowTitles1-Detail 2 3 4 7 5" xfId="13273"/>
    <cellStyle name="RowTitles1-Detail 2 3 4 8" xfId="13274"/>
    <cellStyle name="RowTitles1-Detail 2 3 4 8 2" xfId="13275"/>
    <cellStyle name="RowTitles1-Detail 2 3 4 9" xfId="13276"/>
    <cellStyle name="RowTitles1-Detail 2 3 4 9 2" xfId="13277"/>
    <cellStyle name="RowTitles1-Detail 2 3 4 9 2 2" xfId="13278"/>
    <cellStyle name="RowTitles1-Detail 2 3 4_STUD aligned by INSTIT" xfId="13279"/>
    <cellStyle name="RowTitles1-Detail 2 3 5" xfId="13280"/>
    <cellStyle name="RowTitles1-Detail 2 3 5 2" xfId="13281"/>
    <cellStyle name="RowTitles1-Detail 2 3 5 2 2" xfId="13282"/>
    <cellStyle name="RowTitles1-Detail 2 3 5 2 2 2" xfId="13283"/>
    <cellStyle name="RowTitles1-Detail 2 3 5 2 2 2 2" xfId="13284"/>
    <cellStyle name="RowTitles1-Detail 2 3 5 2 2 2 2 2" xfId="13285"/>
    <cellStyle name="RowTitles1-Detail 2 3 5 2 2 2 3" xfId="13286"/>
    <cellStyle name="RowTitles1-Detail 2 3 5 2 2 3" xfId="13287"/>
    <cellStyle name="RowTitles1-Detail 2 3 5 2 2 3 2" xfId="13288"/>
    <cellStyle name="RowTitles1-Detail 2 3 5 2 2 3 2 2" xfId="13289"/>
    <cellStyle name="RowTitles1-Detail 2 3 5 2 2 4" xfId="13290"/>
    <cellStyle name="RowTitles1-Detail 2 3 5 2 2 4 2" xfId="13291"/>
    <cellStyle name="RowTitles1-Detail 2 3 5 2 2 5" xfId="13292"/>
    <cellStyle name="RowTitles1-Detail 2 3 5 2 3" xfId="13293"/>
    <cellStyle name="RowTitles1-Detail 2 3 5 2 3 2" xfId="13294"/>
    <cellStyle name="RowTitles1-Detail 2 3 5 2 3 2 2" xfId="13295"/>
    <cellStyle name="RowTitles1-Detail 2 3 5 2 3 2 2 2" xfId="13296"/>
    <cellStyle name="RowTitles1-Detail 2 3 5 2 3 2 3" xfId="13297"/>
    <cellStyle name="RowTitles1-Detail 2 3 5 2 3 3" xfId="13298"/>
    <cellStyle name="RowTitles1-Detail 2 3 5 2 3 3 2" xfId="13299"/>
    <cellStyle name="RowTitles1-Detail 2 3 5 2 3 3 2 2" xfId="13300"/>
    <cellStyle name="RowTitles1-Detail 2 3 5 2 3 4" xfId="13301"/>
    <cellStyle name="RowTitles1-Detail 2 3 5 2 3 4 2" xfId="13302"/>
    <cellStyle name="RowTitles1-Detail 2 3 5 2 3 5" xfId="13303"/>
    <cellStyle name="RowTitles1-Detail 2 3 5 2 4" xfId="13304"/>
    <cellStyle name="RowTitles1-Detail 2 3 5 2 4 2" xfId="13305"/>
    <cellStyle name="RowTitles1-Detail 2 3 5 2 5" xfId="13306"/>
    <cellStyle name="RowTitles1-Detail 2 3 5 2 5 2" xfId="13307"/>
    <cellStyle name="RowTitles1-Detail 2 3 5 2 5 2 2" xfId="13308"/>
    <cellStyle name="RowTitles1-Detail 2 3 5 2 5 3" xfId="13309"/>
    <cellStyle name="RowTitles1-Detail 2 3 5 2 6" xfId="13310"/>
    <cellStyle name="RowTitles1-Detail 2 3 5 2 6 2" xfId="13311"/>
    <cellStyle name="RowTitles1-Detail 2 3 5 2 6 2 2" xfId="13312"/>
    <cellStyle name="RowTitles1-Detail 2 3 5 2 7" xfId="13313"/>
    <cellStyle name="RowTitles1-Detail 2 3 5 2 7 2" xfId="13314"/>
    <cellStyle name="RowTitles1-Detail 2 3 5 2 8" xfId="13315"/>
    <cellStyle name="RowTitles1-Detail 2 3 5 3" xfId="13316"/>
    <cellStyle name="RowTitles1-Detail 2 3 5 3 2" xfId="13317"/>
    <cellStyle name="RowTitles1-Detail 2 3 5 3 2 2" xfId="13318"/>
    <cellStyle name="RowTitles1-Detail 2 3 5 3 2 2 2" xfId="13319"/>
    <cellStyle name="RowTitles1-Detail 2 3 5 3 2 2 2 2" xfId="13320"/>
    <cellStyle name="RowTitles1-Detail 2 3 5 3 2 2 3" xfId="13321"/>
    <cellStyle name="RowTitles1-Detail 2 3 5 3 2 3" xfId="13322"/>
    <cellStyle name="RowTitles1-Detail 2 3 5 3 2 3 2" xfId="13323"/>
    <cellStyle name="RowTitles1-Detail 2 3 5 3 2 3 2 2" xfId="13324"/>
    <cellStyle name="RowTitles1-Detail 2 3 5 3 2 4" xfId="13325"/>
    <cellStyle name="RowTitles1-Detail 2 3 5 3 2 4 2" xfId="13326"/>
    <cellStyle name="RowTitles1-Detail 2 3 5 3 2 5" xfId="13327"/>
    <cellStyle name="RowTitles1-Detail 2 3 5 3 3" xfId="13328"/>
    <cellStyle name="RowTitles1-Detail 2 3 5 3 3 2" xfId="13329"/>
    <cellStyle name="RowTitles1-Detail 2 3 5 3 3 2 2" xfId="13330"/>
    <cellStyle name="RowTitles1-Detail 2 3 5 3 3 2 2 2" xfId="13331"/>
    <cellStyle name="RowTitles1-Detail 2 3 5 3 3 2 3" xfId="13332"/>
    <cellStyle name="RowTitles1-Detail 2 3 5 3 3 3" xfId="13333"/>
    <cellStyle name="RowTitles1-Detail 2 3 5 3 3 3 2" xfId="13334"/>
    <cellStyle name="RowTitles1-Detail 2 3 5 3 3 3 2 2" xfId="13335"/>
    <cellStyle name="RowTitles1-Detail 2 3 5 3 3 4" xfId="13336"/>
    <cellStyle name="RowTitles1-Detail 2 3 5 3 3 4 2" xfId="13337"/>
    <cellStyle name="RowTitles1-Detail 2 3 5 3 3 5" xfId="13338"/>
    <cellStyle name="RowTitles1-Detail 2 3 5 3 4" xfId="13339"/>
    <cellStyle name="RowTitles1-Detail 2 3 5 3 4 2" xfId="13340"/>
    <cellStyle name="RowTitles1-Detail 2 3 5 3 5" xfId="13341"/>
    <cellStyle name="RowTitles1-Detail 2 3 5 3 5 2" xfId="13342"/>
    <cellStyle name="RowTitles1-Detail 2 3 5 3 5 2 2" xfId="13343"/>
    <cellStyle name="RowTitles1-Detail 2 3 5 4" xfId="13344"/>
    <cellStyle name="RowTitles1-Detail 2 3 5 4 2" xfId="13345"/>
    <cellStyle name="RowTitles1-Detail 2 3 5 4 2 2" xfId="13346"/>
    <cellStyle name="RowTitles1-Detail 2 3 5 4 2 2 2" xfId="13347"/>
    <cellStyle name="RowTitles1-Detail 2 3 5 4 2 2 2 2" xfId="13348"/>
    <cellStyle name="RowTitles1-Detail 2 3 5 4 2 2 3" xfId="13349"/>
    <cellStyle name="RowTitles1-Detail 2 3 5 4 2 3" xfId="13350"/>
    <cellStyle name="RowTitles1-Detail 2 3 5 4 2 3 2" xfId="13351"/>
    <cellStyle name="RowTitles1-Detail 2 3 5 4 2 3 2 2" xfId="13352"/>
    <cellStyle name="RowTitles1-Detail 2 3 5 4 2 4" xfId="13353"/>
    <cellStyle name="RowTitles1-Detail 2 3 5 4 2 4 2" xfId="13354"/>
    <cellStyle name="RowTitles1-Detail 2 3 5 4 2 5" xfId="13355"/>
    <cellStyle name="RowTitles1-Detail 2 3 5 4 3" xfId="13356"/>
    <cellStyle name="RowTitles1-Detail 2 3 5 4 3 2" xfId="13357"/>
    <cellStyle name="RowTitles1-Detail 2 3 5 4 3 2 2" xfId="13358"/>
    <cellStyle name="RowTitles1-Detail 2 3 5 4 3 2 2 2" xfId="13359"/>
    <cellStyle name="RowTitles1-Detail 2 3 5 4 3 2 3" xfId="13360"/>
    <cellStyle name="RowTitles1-Detail 2 3 5 4 3 3" xfId="13361"/>
    <cellStyle name="RowTitles1-Detail 2 3 5 4 3 3 2" xfId="13362"/>
    <cellStyle name="RowTitles1-Detail 2 3 5 4 3 3 2 2" xfId="13363"/>
    <cellStyle name="RowTitles1-Detail 2 3 5 4 3 4" xfId="13364"/>
    <cellStyle name="RowTitles1-Detail 2 3 5 4 3 4 2" xfId="13365"/>
    <cellStyle name="RowTitles1-Detail 2 3 5 4 3 5" xfId="13366"/>
    <cellStyle name="RowTitles1-Detail 2 3 5 4 4" xfId="13367"/>
    <cellStyle name="RowTitles1-Detail 2 3 5 4 4 2" xfId="13368"/>
    <cellStyle name="RowTitles1-Detail 2 3 5 4 4 2 2" xfId="13369"/>
    <cellStyle name="RowTitles1-Detail 2 3 5 4 4 3" xfId="13370"/>
    <cellStyle name="RowTitles1-Detail 2 3 5 4 5" xfId="13371"/>
    <cellStyle name="RowTitles1-Detail 2 3 5 4 5 2" xfId="13372"/>
    <cellStyle name="RowTitles1-Detail 2 3 5 4 5 2 2" xfId="13373"/>
    <cellStyle name="RowTitles1-Detail 2 3 5 4 6" xfId="13374"/>
    <cellStyle name="RowTitles1-Detail 2 3 5 4 6 2" xfId="13375"/>
    <cellStyle name="RowTitles1-Detail 2 3 5 4 7" xfId="13376"/>
    <cellStyle name="RowTitles1-Detail 2 3 5 5" xfId="13377"/>
    <cellStyle name="RowTitles1-Detail 2 3 5 5 2" xfId="13378"/>
    <cellStyle name="RowTitles1-Detail 2 3 5 5 2 2" xfId="13379"/>
    <cellStyle name="RowTitles1-Detail 2 3 5 5 2 2 2" xfId="13380"/>
    <cellStyle name="RowTitles1-Detail 2 3 5 5 2 2 2 2" xfId="13381"/>
    <cellStyle name="RowTitles1-Detail 2 3 5 5 2 2 3" xfId="13382"/>
    <cellStyle name="RowTitles1-Detail 2 3 5 5 2 3" xfId="13383"/>
    <cellStyle name="RowTitles1-Detail 2 3 5 5 2 3 2" xfId="13384"/>
    <cellStyle name="RowTitles1-Detail 2 3 5 5 2 3 2 2" xfId="13385"/>
    <cellStyle name="RowTitles1-Detail 2 3 5 5 2 4" xfId="13386"/>
    <cellStyle name="RowTitles1-Detail 2 3 5 5 2 4 2" xfId="13387"/>
    <cellStyle name="RowTitles1-Detail 2 3 5 5 2 5" xfId="13388"/>
    <cellStyle name="RowTitles1-Detail 2 3 5 5 3" xfId="13389"/>
    <cellStyle name="RowTitles1-Detail 2 3 5 5 3 2" xfId="13390"/>
    <cellStyle name="RowTitles1-Detail 2 3 5 5 3 2 2" xfId="13391"/>
    <cellStyle name="RowTitles1-Detail 2 3 5 5 3 2 2 2" xfId="13392"/>
    <cellStyle name="RowTitles1-Detail 2 3 5 5 3 2 3" xfId="13393"/>
    <cellStyle name="RowTitles1-Detail 2 3 5 5 3 3" xfId="13394"/>
    <cellStyle name="RowTitles1-Detail 2 3 5 5 3 3 2" xfId="13395"/>
    <cellStyle name="RowTitles1-Detail 2 3 5 5 3 3 2 2" xfId="13396"/>
    <cellStyle name="RowTitles1-Detail 2 3 5 5 3 4" xfId="13397"/>
    <cellStyle name="RowTitles1-Detail 2 3 5 5 3 4 2" xfId="13398"/>
    <cellStyle name="RowTitles1-Detail 2 3 5 5 3 5" xfId="13399"/>
    <cellStyle name="RowTitles1-Detail 2 3 5 5 4" xfId="13400"/>
    <cellStyle name="RowTitles1-Detail 2 3 5 5 4 2" xfId="13401"/>
    <cellStyle name="RowTitles1-Detail 2 3 5 5 4 2 2" xfId="13402"/>
    <cellStyle name="RowTitles1-Detail 2 3 5 5 4 3" xfId="13403"/>
    <cellStyle name="RowTitles1-Detail 2 3 5 5 5" xfId="13404"/>
    <cellStyle name="RowTitles1-Detail 2 3 5 5 5 2" xfId="13405"/>
    <cellStyle name="RowTitles1-Detail 2 3 5 5 5 2 2" xfId="13406"/>
    <cellStyle name="RowTitles1-Detail 2 3 5 5 6" xfId="13407"/>
    <cellStyle name="RowTitles1-Detail 2 3 5 5 6 2" xfId="13408"/>
    <cellStyle name="RowTitles1-Detail 2 3 5 5 7" xfId="13409"/>
    <cellStyle name="RowTitles1-Detail 2 3 5 6" xfId="13410"/>
    <cellStyle name="RowTitles1-Detail 2 3 5 6 2" xfId="13411"/>
    <cellStyle name="RowTitles1-Detail 2 3 5 6 2 2" xfId="13412"/>
    <cellStyle name="RowTitles1-Detail 2 3 5 6 2 2 2" xfId="13413"/>
    <cellStyle name="RowTitles1-Detail 2 3 5 6 2 2 2 2" xfId="13414"/>
    <cellStyle name="RowTitles1-Detail 2 3 5 6 2 2 3" xfId="13415"/>
    <cellStyle name="RowTitles1-Detail 2 3 5 6 2 3" xfId="13416"/>
    <cellStyle name="RowTitles1-Detail 2 3 5 6 2 3 2" xfId="13417"/>
    <cellStyle name="RowTitles1-Detail 2 3 5 6 2 3 2 2" xfId="13418"/>
    <cellStyle name="RowTitles1-Detail 2 3 5 6 2 4" xfId="13419"/>
    <cellStyle name="RowTitles1-Detail 2 3 5 6 2 4 2" xfId="13420"/>
    <cellStyle name="RowTitles1-Detail 2 3 5 6 2 5" xfId="13421"/>
    <cellStyle name="RowTitles1-Detail 2 3 5 6 3" xfId="13422"/>
    <cellStyle name="RowTitles1-Detail 2 3 5 6 3 2" xfId="13423"/>
    <cellStyle name="RowTitles1-Detail 2 3 5 6 3 2 2" xfId="13424"/>
    <cellStyle name="RowTitles1-Detail 2 3 5 6 3 2 2 2" xfId="13425"/>
    <cellStyle name="RowTitles1-Detail 2 3 5 6 3 2 3" xfId="13426"/>
    <cellStyle name="RowTitles1-Detail 2 3 5 6 3 3" xfId="13427"/>
    <cellStyle name="RowTitles1-Detail 2 3 5 6 3 3 2" xfId="13428"/>
    <cellStyle name="RowTitles1-Detail 2 3 5 6 3 3 2 2" xfId="13429"/>
    <cellStyle name="RowTitles1-Detail 2 3 5 6 3 4" xfId="13430"/>
    <cellStyle name="RowTitles1-Detail 2 3 5 6 3 4 2" xfId="13431"/>
    <cellStyle name="RowTitles1-Detail 2 3 5 6 3 5" xfId="13432"/>
    <cellStyle name="RowTitles1-Detail 2 3 5 6 4" xfId="13433"/>
    <cellStyle name="RowTitles1-Detail 2 3 5 6 4 2" xfId="13434"/>
    <cellStyle name="RowTitles1-Detail 2 3 5 6 4 2 2" xfId="13435"/>
    <cellStyle name="RowTitles1-Detail 2 3 5 6 4 3" xfId="13436"/>
    <cellStyle name="RowTitles1-Detail 2 3 5 6 5" xfId="13437"/>
    <cellStyle name="RowTitles1-Detail 2 3 5 6 5 2" xfId="13438"/>
    <cellStyle name="RowTitles1-Detail 2 3 5 6 5 2 2" xfId="13439"/>
    <cellStyle name="RowTitles1-Detail 2 3 5 6 6" xfId="13440"/>
    <cellStyle name="RowTitles1-Detail 2 3 5 6 6 2" xfId="13441"/>
    <cellStyle name="RowTitles1-Detail 2 3 5 6 7" xfId="13442"/>
    <cellStyle name="RowTitles1-Detail 2 3 5 7" xfId="13443"/>
    <cellStyle name="RowTitles1-Detail 2 3 5 7 2" xfId="13444"/>
    <cellStyle name="RowTitles1-Detail 2 3 5 7 2 2" xfId="13445"/>
    <cellStyle name="RowTitles1-Detail 2 3 5 7 2 2 2" xfId="13446"/>
    <cellStyle name="RowTitles1-Detail 2 3 5 7 2 3" xfId="13447"/>
    <cellStyle name="RowTitles1-Detail 2 3 5 7 3" xfId="13448"/>
    <cellStyle name="RowTitles1-Detail 2 3 5 7 3 2" xfId="13449"/>
    <cellStyle name="RowTitles1-Detail 2 3 5 7 3 2 2" xfId="13450"/>
    <cellStyle name="RowTitles1-Detail 2 3 5 7 4" xfId="13451"/>
    <cellStyle name="RowTitles1-Detail 2 3 5 7 4 2" xfId="13452"/>
    <cellStyle name="RowTitles1-Detail 2 3 5 7 5" xfId="13453"/>
    <cellStyle name="RowTitles1-Detail 2 3 5 8" xfId="13454"/>
    <cellStyle name="RowTitles1-Detail 2 3 5 8 2" xfId="13455"/>
    <cellStyle name="RowTitles1-Detail 2 3 5 8 2 2" xfId="13456"/>
    <cellStyle name="RowTitles1-Detail 2 3 5 8 2 2 2" xfId="13457"/>
    <cellStyle name="RowTitles1-Detail 2 3 5 8 2 3" xfId="13458"/>
    <cellStyle name="RowTitles1-Detail 2 3 5 8 3" xfId="13459"/>
    <cellStyle name="RowTitles1-Detail 2 3 5 8 3 2" xfId="13460"/>
    <cellStyle name="RowTitles1-Detail 2 3 5 8 3 2 2" xfId="13461"/>
    <cellStyle name="RowTitles1-Detail 2 3 5 8 4" xfId="13462"/>
    <cellStyle name="RowTitles1-Detail 2 3 5 8 4 2" xfId="13463"/>
    <cellStyle name="RowTitles1-Detail 2 3 5 8 5" xfId="13464"/>
    <cellStyle name="RowTitles1-Detail 2 3 5 9" xfId="13465"/>
    <cellStyle name="RowTitles1-Detail 2 3 5 9 2" xfId="13466"/>
    <cellStyle name="RowTitles1-Detail 2 3 5 9 2 2" xfId="13467"/>
    <cellStyle name="RowTitles1-Detail 2 3 5_STUD aligned by INSTIT" xfId="13468"/>
    <cellStyle name="RowTitles1-Detail 2 3 6" xfId="13469"/>
    <cellStyle name="RowTitles1-Detail 2 3 6 2" xfId="13470"/>
    <cellStyle name="RowTitles1-Detail 2 3 6 2 2" xfId="13471"/>
    <cellStyle name="RowTitles1-Detail 2 3 6 2 2 2" xfId="13472"/>
    <cellStyle name="RowTitles1-Detail 2 3 6 2 2 2 2" xfId="13473"/>
    <cellStyle name="RowTitles1-Detail 2 3 6 2 2 2 2 2" xfId="13474"/>
    <cellStyle name="RowTitles1-Detail 2 3 6 2 2 2 3" xfId="13475"/>
    <cellStyle name="RowTitles1-Detail 2 3 6 2 2 3" xfId="13476"/>
    <cellStyle name="RowTitles1-Detail 2 3 6 2 2 3 2" xfId="13477"/>
    <cellStyle name="RowTitles1-Detail 2 3 6 2 2 3 2 2" xfId="13478"/>
    <cellStyle name="RowTitles1-Detail 2 3 6 2 2 4" xfId="13479"/>
    <cellStyle name="RowTitles1-Detail 2 3 6 2 2 4 2" xfId="13480"/>
    <cellStyle name="RowTitles1-Detail 2 3 6 2 2 5" xfId="13481"/>
    <cellStyle name="RowTitles1-Detail 2 3 6 2 3" xfId="13482"/>
    <cellStyle name="RowTitles1-Detail 2 3 6 2 3 2" xfId="13483"/>
    <cellStyle name="RowTitles1-Detail 2 3 6 2 3 2 2" xfId="13484"/>
    <cellStyle name="RowTitles1-Detail 2 3 6 2 3 2 2 2" xfId="13485"/>
    <cellStyle name="RowTitles1-Detail 2 3 6 2 3 2 3" xfId="13486"/>
    <cellStyle name="RowTitles1-Detail 2 3 6 2 3 3" xfId="13487"/>
    <cellStyle name="RowTitles1-Detail 2 3 6 2 3 3 2" xfId="13488"/>
    <cellStyle name="RowTitles1-Detail 2 3 6 2 3 3 2 2" xfId="13489"/>
    <cellStyle name="RowTitles1-Detail 2 3 6 2 3 4" xfId="13490"/>
    <cellStyle name="RowTitles1-Detail 2 3 6 2 3 4 2" xfId="13491"/>
    <cellStyle name="RowTitles1-Detail 2 3 6 2 3 5" xfId="13492"/>
    <cellStyle name="RowTitles1-Detail 2 3 6 2 4" xfId="13493"/>
    <cellStyle name="RowTitles1-Detail 2 3 6 2 4 2" xfId="13494"/>
    <cellStyle name="RowTitles1-Detail 2 3 6 2 5" xfId="13495"/>
    <cellStyle name="RowTitles1-Detail 2 3 6 2 5 2" xfId="13496"/>
    <cellStyle name="RowTitles1-Detail 2 3 6 2 5 2 2" xfId="13497"/>
    <cellStyle name="RowTitles1-Detail 2 3 6 2 5 3" xfId="13498"/>
    <cellStyle name="RowTitles1-Detail 2 3 6 2 6" xfId="13499"/>
    <cellStyle name="RowTitles1-Detail 2 3 6 2 6 2" xfId="13500"/>
    <cellStyle name="RowTitles1-Detail 2 3 6 2 6 2 2" xfId="13501"/>
    <cellStyle name="RowTitles1-Detail 2 3 6 3" xfId="13502"/>
    <cellStyle name="RowTitles1-Detail 2 3 6 3 2" xfId="13503"/>
    <cellStyle name="RowTitles1-Detail 2 3 6 3 2 2" xfId="13504"/>
    <cellStyle name="RowTitles1-Detail 2 3 6 3 2 2 2" xfId="13505"/>
    <cellStyle name="RowTitles1-Detail 2 3 6 3 2 2 2 2" xfId="13506"/>
    <cellStyle name="RowTitles1-Detail 2 3 6 3 2 2 3" xfId="13507"/>
    <cellStyle name="RowTitles1-Detail 2 3 6 3 2 3" xfId="13508"/>
    <cellStyle name="RowTitles1-Detail 2 3 6 3 2 3 2" xfId="13509"/>
    <cellStyle name="RowTitles1-Detail 2 3 6 3 2 3 2 2" xfId="13510"/>
    <cellStyle name="RowTitles1-Detail 2 3 6 3 2 4" xfId="13511"/>
    <cellStyle name="RowTitles1-Detail 2 3 6 3 2 4 2" xfId="13512"/>
    <cellStyle name="RowTitles1-Detail 2 3 6 3 2 5" xfId="13513"/>
    <cellStyle name="RowTitles1-Detail 2 3 6 3 3" xfId="13514"/>
    <cellStyle name="RowTitles1-Detail 2 3 6 3 3 2" xfId="13515"/>
    <cellStyle name="RowTitles1-Detail 2 3 6 3 3 2 2" xfId="13516"/>
    <cellStyle name="RowTitles1-Detail 2 3 6 3 3 2 2 2" xfId="13517"/>
    <cellStyle name="RowTitles1-Detail 2 3 6 3 3 2 3" xfId="13518"/>
    <cellStyle name="RowTitles1-Detail 2 3 6 3 3 3" xfId="13519"/>
    <cellStyle name="RowTitles1-Detail 2 3 6 3 3 3 2" xfId="13520"/>
    <cellStyle name="RowTitles1-Detail 2 3 6 3 3 3 2 2" xfId="13521"/>
    <cellStyle name="RowTitles1-Detail 2 3 6 3 3 4" xfId="13522"/>
    <cellStyle name="RowTitles1-Detail 2 3 6 3 3 4 2" xfId="13523"/>
    <cellStyle name="RowTitles1-Detail 2 3 6 3 3 5" xfId="13524"/>
    <cellStyle name="RowTitles1-Detail 2 3 6 3 4" xfId="13525"/>
    <cellStyle name="RowTitles1-Detail 2 3 6 3 4 2" xfId="13526"/>
    <cellStyle name="RowTitles1-Detail 2 3 6 3 5" xfId="13527"/>
    <cellStyle name="RowTitles1-Detail 2 3 6 3 5 2" xfId="13528"/>
    <cellStyle name="RowTitles1-Detail 2 3 6 3 5 2 2" xfId="13529"/>
    <cellStyle name="RowTitles1-Detail 2 3 6 3 6" xfId="13530"/>
    <cellStyle name="RowTitles1-Detail 2 3 6 3 6 2" xfId="13531"/>
    <cellStyle name="RowTitles1-Detail 2 3 6 3 7" xfId="13532"/>
    <cellStyle name="RowTitles1-Detail 2 3 6 4" xfId="13533"/>
    <cellStyle name="RowTitles1-Detail 2 3 6 4 2" xfId="13534"/>
    <cellStyle name="RowTitles1-Detail 2 3 6 4 2 2" xfId="13535"/>
    <cellStyle name="RowTitles1-Detail 2 3 6 4 2 2 2" xfId="13536"/>
    <cellStyle name="RowTitles1-Detail 2 3 6 4 2 2 2 2" xfId="13537"/>
    <cellStyle name="RowTitles1-Detail 2 3 6 4 2 2 3" xfId="13538"/>
    <cellStyle name="RowTitles1-Detail 2 3 6 4 2 3" xfId="13539"/>
    <cellStyle name="RowTitles1-Detail 2 3 6 4 2 3 2" xfId="13540"/>
    <cellStyle name="RowTitles1-Detail 2 3 6 4 2 3 2 2" xfId="13541"/>
    <cellStyle name="RowTitles1-Detail 2 3 6 4 2 4" xfId="13542"/>
    <cellStyle name="RowTitles1-Detail 2 3 6 4 2 4 2" xfId="13543"/>
    <cellStyle name="RowTitles1-Detail 2 3 6 4 2 5" xfId="13544"/>
    <cellStyle name="RowTitles1-Detail 2 3 6 4 3" xfId="13545"/>
    <cellStyle name="RowTitles1-Detail 2 3 6 4 3 2" xfId="13546"/>
    <cellStyle name="RowTitles1-Detail 2 3 6 4 3 2 2" xfId="13547"/>
    <cellStyle name="RowTitles1-Detail 2 3 6 4 3 2 2 2" xfId="13548"/>
    <cellStyle name="RowTitles1-Detail 2 3 6 4 3 2 3" xfId="13549"/>
    <cellStyle name="RowTitles1-Detail 2 3 6 4 3 3" xfId="13550"/>
    <cellStyle name="RowTitles1-Detail 2 3 6 4 3 3 2" xfId="13551"/>
    <cellStyle name="RowTitles1-Detail 2 3 6 4 3 3 2 2" xfId="13552"/>
    <cellStyle name="RowTitles1-Detail 2 3 6 4 3 4" xfId="13553"/>
    <cellStyle name="RowTitles1-Detail 2 3 6 4 3 4 2" xfId="13554"/>
    <cellStyle name="RowTitles1-Detail 2 3 6 4 3 5" xfId="13555"/>
    <cellStyle name="RowTitles1-Detail 2 3 6 4 4" xfId="13556"/>
    <cellStyle name="RowTitles1-Detail 2 3 6 4 4 2" xfId="13557"/>
    <cellStyle name="RowTitles1-Detail 2 3 6 4 5" xfId="13558"/>
    <cellStyle name="RowTitles1-Detail 2 3 6 4 5 2" xfId="13559"/>
    <cellStyle name="RowTitles1-Detail 2 3 6 4 5 2 2" xfId="13560"/>
    <cellStyle name="RowTitles1-Detail 2 3 6 4 5 3" xfId="13561"/>
    <cellStyle name="RowTitles1-Detail 2 3 6 4 6" xfId="13562"/>
    <cellStyle name="RowTitles1-Detail 2 3 6 4 6 2" xfId="13563"/>
    <cellStyle name="RowTitles1-Detail 2 3 6 4 6 2 2" xfId="13564"/>
    <cellStyle name="RowTitles1-Detail 2 3 6 4 7" xfId="13565"/>
    <cellStyle name="RowTitles1-Detail 2 3 6 4 7 2" xfId="13566"/>
    <cellStyle name="RowTitles1-Detail 2 3 6 4 8" xfId="13567"/>
    <cellStyle name="RowTitles1-Detail 2 3 6 5" xfId="13568"/>
    <cellStyle name="RowTitles1-Detail 2 3 6 5 2" xfId="13569"/>
    <cellStyle name="RowTitles1-Detail 2 3 6 5 2 2" xfId="13570"/>
    <cellStyle name="RowTitles1-Detail 2 3 6 5 2 2 2" xfId="13571"/>
    <cellStyle name="RowTitles1-Detail 2 3 6 5 2 2 2 2" xfId="13572"/>
    <cellStyle name="RowTitles1-Detail 2 3 6 5 2 2 3" xfId="13573"/>
    <cellStyle name="RowTitles1-Detail 2 3 6 5 2 3" xfId="13574"/>
    <cellStyle name="RowTitles1-Detail 2 3 6 5 2 3 2" xfId="13575"/>
    <cellStyle name="RowTitles1-Detail 2 3 6 5 2 3 2 2" xfId="13576"/>
    <cellStyle name="RowTitles1-Detail 2 3 6 5 2 4" xfId="13577"/>
    <cellStyle name="RowTitles1-Detail 2 3 6 5 2 4 2" xfId="13578"/>
    <cellStyle name="RowTitles1-Detail 2 3 6 5 2 5" xfId="13579"/>
    <cellStyle name="RowTitles1-Detail 2 3 6 5 3" xfId="13580"/>
    <cellStyle name="RowTitles1-Detail 2 3 6 5 3 2" xfId="13581"/>
    <cellStyle name="RowTitles1-Detail 2 3 6 5 3 2 2" xfId="13582"/>
    <cellStyle name="RowTitles1-Detail 2 3 6 5 3 2 2 2" xfId="13583"/>
    <cellStyle name="RowTitles1-Detail 2 3 6 5 3 2 3" xfId="13584"/>
    <cellStyle name="RowTitles1-Detail 2 3 6 5 3 3" xfId="13585"/>
    <cellStyle name="RowTitles1-Detail 2 3 6 5 3 3 2" xfId="13586"/>
    <cellStyle name="RowTitles1-Detail 2 3 6 5 3 3 2 2" xfId="13587"/>
    <cellStyle name="RowTitles1-Detail 2 3 6 5 3 4" xfId="13588"/>
    <cellStyle name="RowTitles1-Detail 2 3 6 5 3 4 2" xfId="13589"/>
    <cellStyle name="RowTitles1-Detail 2 3 6 5 3 5" xfId="13590"/>
    <cellStyle name="RowTitles1-Detail 2 3 6 5 4" xfId="13591"/>
    <cellStyle name="RowTitles1-Detail 2 3 6 5 4 2" xfId="13592"/>
    <cellStyle name="RowTitles1-Detail 2 3 6 5 4 2 2" xfId="13593"/>
    <cellStyle name="RowTitles1-Detail 2 3 6 5 4 3" xfId="13594"/>
    <cellStyle name="RowTitles1-Detail 2 3 6 5 5" xfId="13595"/>
    <cellStyle name="RowTitles1-Detail 2 3 6 5 5 2" xfId="13596"/>
    <cellStyle name="RowTitles1-Detail 2 3 6 5 5 2 2" xfId="13597"/>
    <cellStyle name="RowTitles1-Detail 2 3 6 5 6" xfId="13598"/>
    <cellStyle name="RowTitles1-Detail 2 3 6 5 6 2" xfId="13599"/>
    <cellStyle name="RowTitles1-Detail 2 3 6 5 7" xfId="13600"/>
    <cellStyle name="RowTitles1-Detail 2 3 6 6" xfId="13601"/>
    <cellStyle name="RowTitles1-Detail 2 3 6 6 2" xfId="13602"/>
    <cellStyle name="RowTitles1-Detail 2 3 6 6 2 2" xfId="13603"/>
    <cellStyle name="RowTitles1-Detail 2 3 6 6 2 2 2" xfId="13604"/>
    <cellStyle name="RowTitles1-Detail 2 3 6 6 2 2 2 2" xfId="13605"/>
    <cellStyle name="RowTitles1-Detail 2 3 6 6 2 2 3" xfId="13606"/>
    <cellStyle name="RowTitles1-Detail 2 3 6 6 2 3" xfId="13607"/>
    <cellStyle name="RowTitles1-Detail 2 3 6 6 2 3 2" xfId="13608"/>
    <cellStyle name="RowTitles1-Detail 2 3 6 6 2 3 2 2" xfId="13609"/>
    <cellStyle name="RowTitles1-Detail 2 3 6 6 2 4" xfId="13610"/>
    <cellStyle name="RowTitles1-Detail 2 3 6 6 2 4 2" xfId="13611"/>
    <cellStyle name="RowTitles1-Detail 2 3 6 6 2 5" xfId="13612"/>
    <cellStyle name="RowTitles1-Detail 2 3 6 6 3" xfId="13613"/>
    <cellStyle name="RowTitles1-Detail 2 3 6 6 3 2" xfId="13614"/>
    <cellStyle name="RowTitles1-Detail 2 3 6 6 3 2 2" xfId="13615"/>
    <cellStyle name="RowTitles1-Detail 2 3 6 6 3 2 2 2" xfId="13616"/>
    <cellStyle name="RowTitles1-Detail 2 3 6 6 3 2 3" xfId="13617"/>
    <cellStyle name="RowTitles1-Detail 2 3 6 6 3 3" xfId="13618"/>
    <cellStyle name="RowTitles1-Detail 2 3 6 6 3 3 2" xfId="13619"/>
    <cellStyle name="RowTitles1-Detail 2 3 6 6 3 3 2 2" xfId="13620"/>
    <cellStyle name="RowTitles1-Detail 2 3 6 6 3 4" xfId="13621"/>
    <cellStyle name="RowTitles1-Detail 2 3 6 6 3 4 2" xfId="13622"/>
    <cellStyle name="RowTitles1-Detail 2 3 6 6 3 5" xfId="13623"/>
    <cellStyle name="RowTitles1-Detail 2 3 6 6 4" xfId="13624"/>
    <cellStyle name="RowTitles1-Detail 2 3 6 6 4 2" xfId="13625"/>
    <cellStyle name="RowTitles1-Detail 2 3 6 6 4 2 2" xfId="13626"/>
    <cellStyle name="RowTitles1-Detail 2 3 6 6 4 3" xfId="13627"/>
    <cellStyle name="RowTitles1-Detail 2 3 6 6 5" xfId="13628"/>
    <cellStyle name="RowTitles1-Detail 2 3 6 6 5 2" xfId="13629"/>
    <cellStyle name="RowTitles1-Detail 2 3 6 6 5 2 2" xfId="13630"/>
    <cellStyle name="RowTitles1-Detail 2 3 6 6 6" xfId="13631"/>
    <cellStyle name="RowTitles1-Detail 2 3 6 6 6 2" xfId="13632"/>
    <cellStyle name="RowTitles1-Detail 2 3 6 6 7" xfId="13633"/>
    <cellStyle name="RowTitles1-Detail 2 3 6 7" xfId="13634"/>
    <cellStyle name="RowTitles1-Detail 2 3 6 7 2" xfId="13635"/>
    <cellStyle name="RowTitles1-Detail 2 3 6 7 2 2" xfId="13636"/>
    <cellStyle name="RowTitles1-Detail 2 3 6 7 2 2 2" xfId="13637"/>
    <cellStyle name="RowTitles1-Detail 2 3 6 7 2 3" xfId="13638"/>
    <cellStyle name="RowTitles1-Detail 2 3 6 7 3" xfId="13639"/>
    <cellStyle name="RowTitles1-Detail 2 3 6 7 3 2" xfId="13640"/>
    <cellStyle name="RowTitles1-Detail 2 3 6 7 3 2 2" xfId="13641"/>
    <cellStyle name="RowTitles1-Detail 2 3 6 7 4" xfId="13642"/>
    <cellStyle name="RowTitles1-Detail 2 3 6 7 4 2" xfId="13643"/>
    <cellStyle name="RowTitles1-Detail 2 3 6 7 5" xfId="13644"/>
    <cellStyle name="RowTitles1-Detail 2 3 6 8" xfId="13645"/>
    <cellStyle name="RowTitles1-Detail 2 3 6 8 2" xfId="13646"/>
    <cellStyle name="RowTitles1-Detail 2 3 6 9" xfId="13647"/>
    <cellStyle name="RowTitles1-Detail 2 3 6 9 2" xfId="13648"/>
    <cellStyle name="RowTitles1-Detail 2 3 6 9 2 2" xfId="13649"/>
    <cellStyle name="RowTitles1-Detail 2 3 6_STUD aligned by INSTIT" xfId="13650"/>
    <cellStyle name="RowTitles1-Detail 2 3 7" xfId="13651"/>
    <cellStyle name="RowTitles1-Detail 2 3 7 2" xfId="13652"/>
    <cellStyle name="RowTitles1-Detail 2 3 7 2 2" xfId="13653"/>
    <cellStyle name="RowTitles1-Detail 2 3 7 2 2 2" xfId="13654"/>
    <cellStyle name="RowTitles1-Detail 2 3 7 2 2 2 2" xfId="13655"/>
    <cellStyle name="RowTitles1-Detail 2 3 7 2 2 3" xfId="13656"/>
    <cellStyle name="RowTitles1-Detail 2 3 7 2 3" xfId="13657"/>
    <cellStyle name="RowTitles1-Detail 2 3 7 2 3 2" xfId="13658"/>
    <cellStyle name="RowTitles1-Detail 2 3 7 2 3 2 2" xfId="13659"/>
    <cellStyle name="RowTitles1-Detail 2 3 7 2 4" xfId="13660"/>
    <cellStyle name="RowTitles1-Detail 2 3 7 2 4 2" xfId="13661"/>
    <cellStyle name="RowTitles1-Detail 2 3 7 2 5" xfId="13662"/>
    <cellStyle name="RowTitles1-Detail 2 3 7 3" xfId="13663"/>
    <cellStyle name="RowTitles1-Detail 2 3 7 3 2" xfId="13664"/>
    <cellStyle name="RowTitles1-Detail 2 3 7 3 2 2" xfId="13665"/>
    <cellStyle name="RowTitles1-Detail 2 3 7 3 2 2 2" xfId="13666"/>
    <cellStyle name="RowTitles1-Detail 2 3 7 3 2 3" xfId="13667"/>
    <cellStyle name="RowTitles1-Detail 2 3 7 3 3" xfId="13668"/>
    <cellStyle name="RowTitles1-Detail 2 3 7 3 3 2" xfId="13669"/>
    <cellStyle name="RowTitles1-Detail 2 3 7 3 3 2 2" xfId="13670"/>
    <cellStyle name="RowTitles1-Detail 2 3 7 3 4" xfId="13671"/>
    <cellStyle name="RowTitles1-Detail 2 3 7 3 4 2" xfId="13672"/>
    <cellStyle name="RowTitles1-Detail 2 3 7 3 5" xfId="13673"/>
    <cellStyle name="RowTitles1-Detail 2 3 7 4" xfId="13674"/>
    <cellStyle name="RowTitles1-Detail 2 3 7 4 2" xfId="13675"/>
    <cellStyle name="RowTitles1-Detail 2 3 7 5" xfId="13676"/>
    <cellStyle name="RowTitles1-Detail 2 3 7 5 2" xfId="13677"/>
    <cellStyle name="RowTitles1-Detail 2 3 7 5 2 2" xfId="13678"/>
    <cellStyle name="RowTitles1-Detail 2 3 7 5 3" xfId="13679"/>
    <cellStyle name="RowTitles1-Detail 2 3 7 6" xfId="13680"/>
    <cellStyle name="RowTitles1-Detail 2 3 7 6 2" xfId="13681"/>
    <cellStyle name="RowTitles1-Detail 2 3 7 6 2 2" xfId="13682"/>
    <cellStyle name="RowTitles1-Detail 2 3 8" xfId="13683"/>
    <cellStyle name="RowTitles1-Detail 2 3 8 2" xfId="13684"/>
    <cellStyle name="RowTitles1-Detail 2 3 8 2 2" xfId="13685"/>
    <cellStyle name="RowTitles1-Detail 2 3 8 2 2 2" xfId="13686"/>
    <cellStyle name="RowTitles1-Detail 2 3 8 2 2 2 2" xfId="13687"/>
    <cellStyle name="RowTitles1-Detail 2 3 8 2 2 3" xfId="13688"/>
    <cellStyle name="RowTitles1-Detail 2 3 8 2 3" xfId="13689"/>
    <cellStyle name="RowTitles1-Detail 2 3 8 2 3 2" xfId="13690"/>
    <cellStyle name="RowTitles1-Detail 2 3 8 2 3 2 2" xfId="13691"/>
    <cellStyle name="RowTitles1-Detail 2 3 8 2 4" xfId="13692"/>
    <cellStyle name="RowTitles1-Detail 2 3 8 2 4 2" xfId="13693"/>
    <cellStyle name="RowTitles1-Detail 2 3 8 2 5" xfId="13694"/>
    <cellStyle name="RowTitles1-Detail 2 3 8 3" xfId="13695"/>
    <cellStyle name="RowTitles1-Detail 2 3 8 3 2" xfId="13696"/>
    <cellStyle name="RowTitles1-Detail 2 3 8 3 2 2" xfId="13697"/>
    <cellStyle name="RowTitles1-Detail 2 3 8 3 2 2 2" xfId="13698"/>
    <cellStyle name="RowTitles1-Detail 2 3 8 3 2 3" xfId="13699"/>
    <cellStyle name="RowTitles1-Detail 2 3 8 3 3" xfId="13700"/>
    <cellStyle name="RowTitles1-Detail 2 3 8 3 3 2" xfId="13701"/>
    <cellStyle name="RowTitles1-Detail 2 3 8 3 3 2 2" xfId="13702"/>
    <cellStyle name="RowTitles1-Detail 2 3 8 3 4" xfId="13703"/>
    <cellStyle name="RowTitles1-Detail 2 3 8 3 4 2" xfId="13704"/>
    <cellStyle name="RowTitles1-Detail 2 3 8 3 5" xfId="13705"/>
    <cellStyle name="RowTitles1-Detail 2 3 8 4" xfId="13706"/>
    <cellStyle name="RowTitles1-Detail 2 3 8 4 2" xfId="13707"/>
    <cellStyle name="RowTitles1-Detail 2 3 8 5" xfId="13708"/>
    <cellStyle name="RowTitles1-Detail 2 3 8 5 2" xfId="13709"/>
    <cellStyle name="RowTitles1-Detail 2 3 8 5 2 2" xfId="13710"/>
    <cellStyle name="RowTitles1-Detail 2 3 8 6" xfId="13711"/>
    <cellStyle name="RowTitles1-Detail 2 3 8 6 2" xfId="13712"/>
    <cellStyle name="RowTitles1-Detail 2 3 8 7" xfId="13713"/>
    <cellStyle name="RowTitles1-Detail 2 3 9" xfId="13714"/>
    <cellStyle name="RowTitles1-Detail 2 3 9 2" xfId="13715"/>
    <cellStyle name="RowTitles1-Detail 2 3 9 2 2" xfId="13716"/>
    <cellStyle name="RowTitles1-Detail 2 3 9 2 2 2" xfId="13717"/>
    <cellStyle name="RowTitles1-Detail 2 3 9 2 2 2 2" xfId="13718"/>
    <cellStyle name="RowTitles1-Detail 2 3 9 2 2 3" xfId="13719"/>
    <cellStyle name="RowTitles1-Detail 2 3 9 2 3" xfId="13720"/>
    <cellStyle name="RowTitles1-Detail 2 3 9 2 3 2" xfId="13721"/>
    <cellStyle name="RowTitles1-Detail 2 3 9 2 3 2 2" xfId="13722"/>
    <cellStyle name="RowTitles1-Detail 2 3 9 2 4" xfId="13723"/>
    <cellStyle name="RowTitles1-Detail 2 3 9 2 4 2" xfId="13724"/>
    <cellStyle name="RowTitles1-Detail 2 3 9 2 5" xfId="13725"/>
    <cellStyle name="RowTitles1-Detail 2 3 9 3" xfId="13726"/>
    <cellStyle name="RowTitles1-Detail 2 3 9 3 2" xfId="13727"/>
    <cellStyle name="RowTitles1-Detail 2 3 9 3 2 2" xfId="13728"/>
    <cellStyle name="RowTitles1-Detail 2 3 9 3 2 2 2" xfId="13729"/>
    <cellStyle name="RowTitles1-Detail 2 3 9 3 2 3" xfId="13730"/>
    <cellStyle name="RowTitles1-Detail 2 3 9 3 3" xfId="13731"/>
    <cellStyle name="RowTitles1-Detail 2 3 9 3 3 2" xfId="13732"/>
    <cellStyle name="RowTitles1-Detail 2 3 9 3 3 2 2" xfId="13733"/>
    <cellStyle name="RowTitles1-Detail 2 3 9 3 4" xfId="13734"/>
    <cellStyle name="RowTitles1-Detail 2 3 9 3 4 2" xfId="13735"/>
    <cellStyle name="RowTitles1-Detail 2 3 9 3 5" xfId="13736"/>
    <cellStyle name="RowTitles1-Detail 2 3 9 4" xfId="13737"/>
    <cellStyle name="RowTitles1-Detail 2 3 9 4 2" xfId="13738"/>
    <cellStyle name="RowTitles1-Detail 2 3 9 5" xfId="13739"/>
    <cellStyle name="RowTitles1-Detail 2 3 9 5 2" xfId="13740"/>
    <cellStyle name="RowTitles1-Detail 2 3 9 5 2 2" xfId="13741"/>
    <cellStyle name="RowTitles1-Detail 2 3 9 5 3" xfId="13742"/>
    <cellStyle name="RowTitles1-Detail 2 3 9 6" xfId="13743"/>
    <cellStyle name="RowTitles1-Detail 2 3 9 6 2" xfId="13744"/>
    <cellStyle name="RowTitles1-Detail 2 3 9 6 2 2" xfId="13745"/>
    <cellStyle name="RowTitles1-Detail 2 3 9 7" xfId="13746"/>
    <cellStyle name="RowTitles1-Detail 2 3 9 7 2" xfId="13747"/>
    <cellStyle name="RowTitles1-Detail 2 3 9 8" xfId="13748"/>
    <cellStyle name="RowTitles1-Detail 2 3_STUD aligned by INSTIT" xfId="13749"/>
    <cellStyle name="RowTitles1-Detail 2 4" xfId="13750"/>
    <cellStyle name="RowTitles1-Detail 2 4 10" xfId="13751"/>
    <cellStyle name="RowTitles1-Detail 2 4 10 2" xfId="13752"/>
    <cellStyle name="RowTitles1-Detail 2 4 10 2 2" xfId="13753"/>
    <cellStyle name="RowTitles1-Detail 2 4 10 2 2 2" xfId="13754"/>
    <cellStyle name="RowTitles1-Detail 2 4 10 2 3" xfId="13755"/>
    <cellStyle name="RowTitles1-Detail 2 4 10 3" xfId="13756"/>
    <cellStyle name="RowTitles1-Detail 2 4 10 3 2" xfId="13757"/>
    <cellStyle name="RowTitles1-Detail 2 4 10 3 2 2" xfId="13758"/>
    <cellStyle name="RowTitles1-Detail 2 4 10 4" xfId="13759"/>
    <cellStyle name="RowTitles1-Detail 2 4 10 4 2" xfId="13760"/>
    <cellStyle name="RowTitles1-Detail 2 4 10 5" xfId="13761"/>
    <cellStyle name="RowTitles1-Detail 2 4 11" xfId="13762"/>
    <cellStyle name="RowTitles1-Detail 2 4 11 2" xfId="13763"/>
    <cellStyle name="RowTitles1-Detail 2 4 12" xfId="13764"/>
    <cellStyle name="RowTitles1-Detail 2 4 12 2" xfId="13765"/>
    <cellStyle name="RowTitles1-Detail 2 4 12 2 2" xfId="13766"/>
    <cellStyle name="RowTitles1-Detail 2 4 2" xfId="13767"/>
    <cellStyle name="RowTitles1-Detail 2 4 2 2" xfId="13768"/>
    <cellStyle name="RowTitles1-Detail 2 4 2 2 2" xfId="13769"/>
    <cellStyle name="RowTitles1-Detail 2 4 2 2 2 2" xfId="13770"/>
    <cellStyle name="RowTitles1-Detail 2 4 2 2 2 2 2" xfId="13771"/>
    <cellStyle name="RowTitles1-Detail 2 4 2 2 2 2 2 2" xfId="13772"/>
    <cellStyle name="RowTitles1-Detail 2 4 2 2 2 2 3" xfId="13773"/>
    <cellStyle name="RowTitles1-Detail 2 4 2 2 2 3" xfId="13774"/>
    <cellStyle name="RowTitles1-Detail 2 4 2 2 2 3 2" xfId="13775"/>
    <cellStyle name="RowTitles1-Detail 2 4 2 2 2 3 2 2" xfId="13776"/>
    <cellStyle name="RowTitles1-Detail 2 4 2 2 2 4" xfId="13777"/>
    <cellStyle name="RowTitles1-Detail 2 4 2 2 2 4 2" xfId="13778"/>
    <cellStyle name="RowTitles1-Detail 2 4 2 2 2 5" xfId="13779"/>
    <cellStyle name="RowTitles1-Detail 2 4 2 2 3" xfId="13780"/>
    <cellStyle name="RowTitles1-Detail 2 4 2 2 3 2" xfId="13781"/>
    <cellStyle name="RowTitles1-Detail 2 4 2 2 3 2 2" xfId="13782"/>
    <cellStyle name="RowTitles1-Detail 2 4 2 2 3 2 2 2" xfId="13783"/>
    <cellStyle name="RowTitles1-Detail 2 4 2 2 3 2 3" xfId="13784"/>
    <cellStyle name="RowTitles1-Detail 2 4 2 2 3 3" xfId="13785"/>
    <cellStyle name="RowTitles1-Detail 2 4 2 2 3 3 2" xfId="13786"/>
    <cellStyle name="RowTitles1-Detail 2 4 2 2 3 3 2 2" xfId="13787"/>
    <cellStyle name="RowTitles1-Detail 2 4 2 2 3 4" xfId="13788"/>
    <cellStyle name="RowTitles1-Detail 2 4 2 2 3 4 2" xfId="13789"/>
    <cellStyle name="RowTitles1-Detail 2 4 2 2 3 5" xfId="13790"/>
    <cellStyle name="RowTitles1-Detail 2 4 2 2 4" xfId="13791"/>
    <cellStyle name="RowTitles1-Detail 2 4 2 2 4 2" xfId="13792"/>
    <cellStyle name="RowTitles1-Detail 2 4 2 2 5" xfId="13793"/>
    <cellStyle name="RowTitles1-Detail 2 4 2 2 5 2" xfId="13794"/>
    <cellStyle name="RowTitles1-Detail 2 4 2 2 5 2 2" xfId="13795"/>
    <cellStyle name="RowTitles1-Detail 2 4 2 3" xfId="13796"/>
    <cellStyle name="RowTitles1-Detail 2 4 2 3 2" xfId="13797"/>
    <cellStyle name="RowTitles1-Detail 2 4 2 3 2 2" xfId="13798"/>
    <cellStyle name="RowTitles1-Detail 2 4 2 3 2 2 2" xfId="13799"/>
    <cellStyle name="RowTitles1-Detail 2 4 2 3 2 2 2 2" xfId="13800"/>
    <cellStyle name="RowTitles1-Detail 2 4 2 3 2 2 3" xfId="13801"/>
    <cellStyle name="RowTitles1-Detail 2 4 2 3 2 3" xfId="13802"/>
    <cellStyle name="RowTitles1-Detail 2 4 2 3 2 3 2" xfId="13803"/>
    <cellStyle name="RowTitles1-Detail 2 4 2 3 2 3 2 2" xfId="13804"/>
    <cellStyle name="RowTitles1-Detail 2 4 2 3 2 4" xfId="13805"/>
    <cellStyle name="RowTitles1-Detail 2 4 2 3 2 4 2" xfId="13806"/>
    <cellStyle name="RowTitles1-Detail 2 4 2 3 2 5" xfId="13807"/>
    <cellStyle name="RowTitles1-Detail 2 4 2 3 3" xfId="13808"/>
    <cellStyle name="RowTitles1-Detail 2 4 2 3 3 2" xfId="13809"/>
    <cellStyle name="RowTitles1-Detail 2 4 2 3 3 2 2" xfId="13810"/>
    <cellStyle name="RowTitles1-Detail 2 4 2 3 3 2 2 2" xfId="13811"/>
    <cellStyle name="RowTitles1-Detail 2 4 2 3 3 2 3" xfId="13812"/>
    <cellStyle name="RowTitles1-Detail 2 4 2 3 3 3" xfId="13813"/>
    <cellStyle name="RowTitles1-Detail 2 4 2 3 3 3 2" xfId="13814"/>
    <cellStyle name="RowTitles1-Detail 2 4 2 3 3 3 2 2" xfId="13815"/>
    <cellStyle name="RowTitles1-Detail 2 4 2 3 3 4" xfId="13816"/>
    <cellStyle name="RowTitles1-Detail 2 4 2 3 3 4 2" xfId="13817"/>
    <cellStyle name="RowTitles1-Detail 2 4 2 3 3 5" xfId="13818"/>
    <cellStyle name="RowTitles1-Detail 2 4 2 3 4" xfId="13819"/>
    <cellStyle name="RowTitles1-Detail 2 4 2 3 4 2" xfId="13820"/>
    <cellStyle name="RowTitles1-Detail 2 4 2 3 5" xfId="13821"/>
    <cellStyle name="RowTitles1-Detail 2 4 2 3 5 2" xfId="13822"/>
    <cellStyle name="RowTitles1-Detail 2 4 2 3 5 2 2" xfId="13823"/>
    <cellStyle name="RowTitles1-Detail 2 4 2 3 5 3" xfId="13824"/>
    <cellStyle name="RowTitles1-Detail 2 4 2 3 6" xfId="13825"/>
    <cellStyle name="RowTitles1-Detail 2 4 2 3 6 2" xfId="13826"/>
    <cellStyle name="RowTitles1-Detail 2 4 2 3 6 2 2" xfId="13827"/>
    <cellStyle name="RowTitles1-Detail 2 4 2 3 7" xfId="13828"/>
    <cellStyle name="RowTitles1-Detail 2 4 2 3 7 2" xfId="13829"/>
    <cellStyle name="RowTitles1-Detail 2 4 2 3 8" xfId="13830"/>
    <cellStyle name="RowTitles1-Detail 2 4 2 4" xfId="13831"/>
    <cellStyle name="RowTitles1-Detail 2 4 2 4 2" xfId="13832"/>
    <cellStyle name="RowTitles1-Detail 2 4 2 4 2 2" xfId="13833"/>
    <cellStyle name="RowTitles1-Detail 2 4 2 4 2 2 2" xfId="13834"/>
    <cellStyle name="RowTitles1-Detail 2 4 2 4 2 2 2 2" xfId="13835"/>
    <cellStyle name="RowTitles1-Detail 2 4 2 4 2 2 3" xfId="13836"/>
    <cellStyle name="RowTitles1-Detail 2 4 2 4 2 3" xfId="13837"/>
    <cellStyle name="RowTitles1-Detail 2 4 2 4 2 3 2" xfId="13838"/>
    <cellStyle name="RowTitles1-Detail 2 4 2 4 2 3 2 2" xfId="13839"/>
    <cellStyle name="RowTitles1-Detail 2 4 2 4 2 4" xfId="13840"/>
    <cellStyle name="RowTitles1-Detail 2 4 2 4 2 4 2" xfId="13841"/>
    <cellStyle name="RowTitles1-Detail 2 4 2 4 2 5" xfId="13842"/>
    <cellStyle name="RowTitles1-Detail 2 4 2 4 3" xfId="13843"/>
    <cellStyle name="RowTitles1-Detail 2 4 2 4 3 2" xfId="13844"/>
    <cellStyle name="RowTitles1-Detail 2 4 2 4 3 2 2" xfId="13845"/>
    <cellStyle name="RowTitles1-Detail 2 4 2 4 3 2 2 2" xfId="13846"/>
    <cellStyle name="RowTitles1-Detail 2 4 2 4 3 2 3" xfId="13847"/>
    <cellStyle name="RowTitles1-Detail 2 4 2 4 3 3" xfId="13848"/>
    <cellStyle name="RowTitles1-Detail 2 4 2 4 3 3 2" xfId="13849"/>
    <cellStyle name="RowTitles1-Detail 2 4 2 4 3 3 2 2" xfId="13850"/>
    <cellStyle name="RowTitles1-Detail 2 4 2 4 3 4" xfId="13851"/>
    <cellStyle name="RowTitles1-Detail 2 4 2 4 3 4 2" xfId="13852"/>
    <cellStyle name="RowTitles1-Detail 2 4 2 4 3 5" xfId="13853"/>
    <cellStyle name="RowTitles1-Detail 2 4 2 4 4" xfId="13854"/>
    <cellStyle name="RowTitles1-Detail 2 4 2 4 4 2" xfId="13855"/>
    <cellStyle name="RowTitles1-Detail 2 4 2 4 4 2 2" xfId="13856"/>
    <cellStyle name="RowTitles1-Detail 2 4 2 4 4 3" xfId="13857"/>
    <cellStyle name="RowTitles1-Detail 2 4 2 4 5" xfId="13858"/>
    <cellStyle name="RowTitles1-Detail 2 4 2 4 5 2" xfId="13859"/>
    <cellStyle name="RowTitles1-Detail 2 4 2 4 5 2 2" xfId="13860"/>
    <cellStyle name="RowTitles1-Detail 2 4 2 4 6" xfId="13861"/>
    <cellStyle name="RowTitles1-Detail 2 4 2 4 6 2" xfId="13862"/>
    <cellStyle name="RowTitles1-Detail 2 4 2 4 7" xfId="13863"/>
    <cellStyle name="RowTitles1-Detail 2 4 2 5" xfId="13864"/>
    <cellStyle name="RowTitles1-Detail 2 4 2 5 2" xfId="13865"/>
    <cellStyle name="RowTitles1-Detail 2 4 2 5 2 2" xfId="13866"/>
    <cellStyle name="RowTitles1-Detail 2 4 2 5 2 2 2" xfId="13867"/>
    <cellStyle name="RowTitles1-Detail 2 4 2 5 2 2 2 2" xfId="13868"/>
    <cellStyle name="RowTitles1-Detail 2 4 2 5 2 2 3" xfId="13869"/>
    <cellStyle name="RowTitles1-Detail 2 4 2 5 2 3" xfId="13870"/>
    <cellStyle name="RowTitles1-Detail 2 4 2 5 2 3 2" xfId="13871"/>
    <cellStyle name="RowTitles1-Detail 2 4 2 5 2 3 2 2" xfId="13872"/>
    <cellStyle name="RowTitles1-Detail 2 4 2 5 2 4" xfId="13873"/>
    <cellStyle name="RowTitles1-Detail 2 4 2 5 2 4 2" xfId="13874"/>
    <cellStyle name="RowTitles1-Detail 2 4 2 5 2 5" xfId="13875"/>
    <cellStyle name="RowTitles1-Detail 2 4 2 5 3" xfId="13876"/>
    <cellStyle name="RowTitles1-Detail 2 4 2 5 3 2" xfId="13877"/>
    <cellStyle name="RowTitles1-Detail 2 4 2 5 3 2 2" xfId="13878"/>
    <cellStyle name="RowTitles1-Detail 2 4 2 5 3 2 2 2" xfId="13879"/>
    <cellStyle name="RowTitles1-Detail 2 4 2 5 3 2 3" xfId="13880"/>
    <cellStyle name="RowTitles1-Detail 2 4 2 5 3 3" xfId="13881"/>
    <cellStyle name="RowTitles1-Detail 2 4 2 5 3 3 2" xfId="13882"/>
    <cellStyle name="RowTitles1-Detail 2 4 2 5 3 3 2 2" xfId="13883"/>
    <cellStyle name="RowTitles1-Detail 2 4 2 5 3 4" xfId="13884"/>
    <cellStyle name="RowTitles1-Detail 2 4 2 5 3 4 2" xfId="13885"/>
    <cellStyle name="RowTitles1-Detail 2 4 2 5 3 5" xfId="13886"/>
    <cellStyle name="RowTitles1-Detail 2 4 2 5 4" xfId="13887"/>
    <cellStyle name="RowTitles1-Detail 2 4 2 5 4 2" xfId="13888"/>
    <cellStyle name="RowTitles1-Detail 2 4 2 5 4 2 2" xfId="13889"/>
    <cellStyle name="RowTitles1-Detail 2 4 2 5 4 3" xfId="13890"/>
    <cellStyle name="RowTitles1-Detail 2 4 2 5 5" xfId="13891"/>
    <cellStyle name="RowTitles1-Detail 2 4 2 5 5 2" xfId="13892"/>
    <cellStyle name="RowTitles1-Detail 2 4 2 5 5 2 2" xfId="13893"/>
    <cellStyle name="RowTitles1-Detail 2 4 2 5 6" xfId="13894"/>
    <cellStyle name="RowTitles1-Detail 2 4 2 5 6 2" xfId="13895"/>
    <cellStyle name="RowTitles1-Detail 2 4 2 5 7" xfId="13896"/>
    <cellStyle name="RowTitles1-Detail 2 4 2 6" xfId="13897"/>
    <cellStyle name="RowTitles1-Detail 2 4 2 6 2" xfId="13898"/>
    <cellStyle name="RowTitles1-Detail 2 4 2 6 2 2" xfId="13899"/>
    <cellStyle name="RowTitles1-Detail 2 4 2 6 2 2 2" xfId="13900"/>
    <cellStyle name="RowTitles1-Detail 2 4 2 6 2 2 2 2" xfId="13901"/>
    <cellStyle name="RowTitles1-Detail 2 4 2 6 2 2 3" xfId="13902"/>
    <cellStyle name="RowTitles1-Detail 2 4 2 6 2 3" xfId="13903"/>
    <cellStyle name="RowTitles1-Detail 2 4 2 6 2 3 2" xfId="13904"/>
    <cellStyle name="RowTitles1-Detail 2 4 2 6 2 3 2 2" xfId="13905"/>
    <cellStyle name="RowTitles1-Detail 2 4 2 6 2 4" xfId="13906"/>
    <cellStyle name="RowTitles1-Detail 2 4 2 6 2 4 2" xfId="13907"/>
    <cellStyle name="RowTitles1-Detail 2 4 2 6 2 5" xfId="13908"/>
    <cellStyle name="RowTitles1-Detail 2 4 2 6 3" xfId="13909"/>
    <cellStyle name="RowTitles1-Detail 2 4 2 6 3 2" xfId="13910"/>
    <cellStyle name="RowTitles1-Detail 2 4 2 6 3 2 2" xfId="13911"/>
    <cellStyle name="RowTitles1-Detail 2 4 2 6 3 2 2 2" xfId="13912"/>
    <cellStyle name="RowTitles1-Detail 2 4 2 6 3 2 3" xfId="13913"/>
    <cellStyle name="RowTitles1-Detail 2 4 2 6 3 3" xfId="13914"/>
    <cellStyle name="RowTitles1-Detail 2 4 2 6 3 3 2" xfId="13915"/>
    <cellStyle name="RowTitles1-Detail 2 4 2 6 3 3 2 2" xfId="13916"/>
    <cellStyle name="RowTitles1-Detail 2 4 2 6 3 4" xfId="13917"/>
    <cellStyle name="RowTitles1-Detail 2 4 2 6 3 4 2" xfId="13918"/>
    <cellStyle name="RowTitles1-Detail 2 4 2 6 3 5" xfId="13919"/>
    <cellStyle name="RowTitles1-Detail 2 4 2 6 4" xfId="13920"/>
    <cellStyle name="RowTitles1-Detail 2 4 2 6 4 2" xfId="13921"/>
    <cellStyle name="RowTitles1-Detail 2 4 2 6 4 2 2" xfId="13922"/>
    <cellStyle name="RowTitles1-Detail 2 4 2 6 4 3" xfId="13923"/>
    <cellStyle name="RowTitles1-Detail 2 4 2 6 5" xfId="13924"/>
    <cellStyle name="RowTitles1-Detail 2 4 2 6 5 2" xfId="13925"/>
    <cellStyle name="RowTitles1-Detail 2 4 2 6 5 2 2" xfId="13926"/>
    <cellStyle name="RowTitles1-Detail 2 4 2 6 6" xfId="13927"/>
    <cellStyle name="RowTitles1-Detail 2 4 2 6 6 2" xfId="13928"/>
    <cellStyle name="RowTitles1-Detail 2 4 2 6 7" xfId="13929"/>
    <cellStyle name="RowTitles1-Detail 2 4 2 7" xfId="13930"/>
    <cellStyle name="RowTitles1-Detail 2 4 2 7 2" xfId="13931"/>
    <cellStyle name="RowTitles1-Detail 2 4 2 7 2 2" xfId="13932"/>
    <cellStyle name="RowTitles1-Detail 2 4 2 7 2 2 2" xfId="13933"/>
    <cellStyle name="RowTitles1-Detail 2 4 2 7 2 3" xfId="13934"/>
    <cellStyle name="RowTitles1-Detail 2 4 2 7 3" xfId="13935"/>
    <cellStyle name="RowTitles1-Detail 2 4 2 7 3 2" xfId="13936"/>
    <cellStyle name="RowTitles1-Detail 2 4 2 7 3 2 2" xfId="13937"/>
    <cellStyle name="RowTitles1-Detail 2 4 2 7 4" xfId="13938"/>
    <cellStyle name="RowTitles1-Detail 2 4 2 7 4 2" xfId="13939"/>
    <cellStyle name="RowTitles1-Detail 2 4 2 7 5" xfId="13940"/>
    <cellStyle name="RowTitles1-Detail 2 4 2 8" xfId="13941"/>
    <cellStyle name="RowTitles1-Detail 2 4 2 8 2" xfId="13942"/>
    <cellStyle name="RowTitles1-Detail 2 4 2 9" xfId="13943"/>
    <cellStyle name="RowTitles1-Detail 2 4 2 9 2" xfId="13944"/>
    <cellStyle name="RowTitles1-Detail 2 4 2 9 2 2" xfId="13945"/>
    <cellStyle name="RowTitles1-Detail 2 4 2_STUD aligned by INSTIT" xfId="13946"/>
    <cellStyle name="RowTitles1-Detail 2 4 3" xfId="13947"/>
    <cellStyle name="RowTitles1-Detail 2 4 3 2" xfId="13948"/>
    <cellStyle name="RowTitles1-Detail 2 4 3 2 2" xfId="13949"/>
    <cellStyle name="RowTitles1-Detail 2 4 3 2 2 2" xfId="13950"/>
    <cellStyle name="RowTitles1-Detail 2 4 3 2 2 2 2" xfId="13951"/>
    <cellStyle name="RowTitles1-Detail 2 4 3 2 2 2 2 2" xfId="13952"/>
    <cellStyle name="RowTitles1-Detail 2 4 3 2 2 2 3" xfId="13953"/>
    <cellStyle name="RowTitles1-Detail 2 4 3 2 2 3" xfId="13954"/>
    <cellStyle name="RowTitles1-Detail 2 4 3 2 2 3 2" xfId="13955"/>
    <cellStyle name="RowTitles1-Detail 2 4 3 2 2 3 2 2" xfId="13956"/>
    <cellStyle name="RowTitles1-Detail 2 4 3 2 2 4" xfId="13957"/>
    <cellStyle name="RowTitles1-Detail 2 4 3 2 2 4 2" xfId="13958"/>
    <cellStyle name="RowTitles1-Detail 2 4 3 2 2 5" xfId="13959"/>
    <cellStyle name="RowTitles1-Detail 2 4 3 2 3" xfId="13960"/>
    <cellStyle name="RowTitles1-Detail 2 4 3 2 3 2" xfId="13961"/>
    <cellStyle name="RowTitles1-Detail 2 4 3 2 3 2 2" xfId="13962"/>
    <cellStyle name="RowTitles1-Detail 2 4 3 2 3 2 2 2" xfId="13963"/>
    <cellStyle name="RowTitles1-Detail 2 4 3 2 3 2 3" xfId="13964"/>
    <cellStyle name="RowTitles1-Detail 2 4 3 2 3 3" xfId="13965"/>
    <cellStyle name="RowTitles1-Detail 2 4 3 2 3 3 2" xfId="13966"/>
    <cellStyle name="RowTitles1-Detail 2 4 3 2 3 3 2 2" xfId="13967"/>
    <cellStyle name="RowTitles1-Detail 2 4 3 2 3 4" xfId="13968"/>
    <cellStyle name="RowTitles1-Detail 2 4 3 2 3 4 2" xfId="13969"/>
    <cellStyle name="RowTitles1-Detail 2 4 3 2 3 5" xfId="13970"/>
    <cellStyle name="RowTitles1-Detail 2 4 3 2 4" xfId="13971"/>
    <cellStyle name="RowTitles1-Detail 2 4 3 2 4 2" xfId="13972"/>
    <cellStyle name="RowTitles1-Detail 2 4 3 2 5" xfId="13973"/>
    <cellStyle name="RowTitles1-Detail 2 4 3 2 5 2" xfId="13974"/>
    <cellStyle name="RowTitles1-Detail 2 4 3 2 5 2 2" xfId="13975"/>
    <cellStyle name="RowTitles1-Detail 2 4 3 2 5 3" xfId="13976"/>
    <cellStyle name="RowTitles1-Detail 2 4 3 2 6" xfId="13977"/>
    <cellStyle name="RowTitles1-Detail 2 4 3 2 6 2" xfId="13978"/>
    <cellStyle name="RowTitles1-Detail 2 4 3 2 6 2 2" xfId="13979"/>
    <cellStyle name="RowTitles1-Detail 2 4 3 2 7" xfId="13980"/>
    <cellStyle name="RowTitles1-Detail 2 4 3 2 7 2" xfId="13981"/>
    <cellStyle name="RowTitles1-Detail 2 4 3 2 8" xfId="13982"/>
    <cellStyle name="RowTitles1-Detail 2 4 3 3" xfId="13983"/>
    <cellStyle name="RowTitles1-Detail 2 4 3 3 2" xfId="13984"/>
    <cellStyle name="RowTitles1-Detail 2 4 3 3 2 2" xfId="13985"/>
    <cellStyle name="RowTitles1-Detail 2 4 3 3 2 2 2" xfId="13986"/>
    <cellStyle name="RowTitles1-Detail 2 4 3 3 2 2 2 2" xfId="13987"/>
    <cellStyle name="RowTitles1-Detail 2 4 3 3 2 2 3" xfId="13988"/>
    <cellStyle name="RowTitles1-Detail 2 4 3 3 2 3" xfId="13989"/>
    <cellStyle name="RowTitles1-Detail 2 4 3 3 2 3 2" xfId="13990"/>
    <cellStyle name="RowTitles1-Detail 2 4 3 3 2 3 2 2" xfId="13991"/>
    <cellStyle name="RowTitles1-Detail 2 4 3 3 2 4" xfId="13992"/>
    <cellStyle name="RowTitles1-Detail 2 4 3 3 2 4 2" xfId="13993"/>
    <cellStyle name="RowTitles1-Detail 2 4 3 3 2 5" xfId="13994"/>
    <cellStyle name="RowTitles1-Detail 2 4 3 3 3" xfId="13995"/>
    <cellStyle name="RowTitles1-Detail 2 4 3 3 3 2" xfId="13996"/>
    <cellStyle name="RowTitles1-Detail 2 4 3 3 3 2 2" xfId="13997"/>
    <cellStyle name="RowTitles1-Detail 2 4 3 3 3 2 2 2" xfId="13998"/>
    <cellStyle name="RowTitles1-Detail 2 4 3 3 3 2 3" xfId="13999"/>
    <cellStyle name="RowTitles1-Detail 2 4 3 3 3 3" xfId="14000"/>
    <cellStyle name="RowTitles1-Detail 2 4 3 3 3 3 2" xfId="14001"/>
    <cellStyle name="RowTitles1-Detail 2 4 3 3 3 3 2 2" xfId="14002"/>
    <cellStyle name="RowTitles1-Detail 2 4 3 3 3 4" xfId="14003"/>
    <cellStyle name="RowTitles1-Detail 2 4 3 3 3 4 2" xfId="14004"/>
    <cellStyle name="RowTitles1-Detail 2 4 3 3 3 5" xfId="14005"/>
    <cellStyle name="RowTitles1-Detail 2 4 3 3 4" xfId="14006"/>
    <cellStyle name="RowTitles1-Detail 2 4 3 3 4 2" xfId="14007"/>
    <cellStyle name="RowTitles1-Detail 2 4 3 3 5" xfId="14008"/>
    <cellStyle name="RowTitles1-Detail 2 4 3 3 5 2" xfId="14009"/>
    <cellStyle name="RowTitles1-Detail 2 4 3 3 5 2 2" xfId="14010"/>
    <cellStyle name="RowTitles1-Detail 2 4 3 4" xfId="14011"/>
    <cellStyle name="RowTitles1-Detail 2 4 3 4 2" xfId="14012"/>
    <cellStyle name="RowTitles1-Detail 2 4 3 4 2 2" xfId="14013"/>
    <cellStyle name="RowTitles1-Detail 2 4 3 4 2 2 2" xfId="14014"/>
    <cellStyle name="RowTitles1-Detail 2 4 3 4 2 2 2 2" xfId="14015"/>
    <cellStyle name="RowTitles1-Detail 2 4 3 4 2 2 3" xfId="14016"/>
    <cellStyle name="RowTitles1-Detail 2 4 3 4 2 3" xfId="14017"/>
    <cellStyle name="RowTitles1-Detail 2 4 3 4 2 3 2" xfId="14018"/>
    <cellStyle name="RowTitles1-Detail 2 4 3 4 2 3 2 2" xfId="14019"/>
    <cellStyle name="RowTitles1-Detail 2 4 3 4 2 4" xfId="14020"/>
    <cellStyle name="RowTitles1-Detail 2 4 3 4 2 4 2" xfId="14021"/>
    <cellStyle name="RowTitles1-Detail 2 4 3 4 2 5" xfId="14022"/>
    <cellStyle name="RowTitles1-Detail 2 4 3 4 3" xfId="14023"/>
    <cellStyle name="RowTitles1-Detail 2 4 3 4 3 2" xfId="14024"/>
    <cellStyle name="RowTitles1-Detail 2 4 3 4 3 2 2" xfId="14025"/>
    <cellStyle name="RowTitles1-Detail 2 4 3 4 3 2 2 2" xfId="14026"/>
    <cellStyle name="RowTitles1-Detail 2 4 3 4 3 2 3" xfId="14027"/>
    <cellStyle name="RowTitles1-Detail 2 4 3 4 3 3" xfId="14028"/>
    <cellStyle name="RowTitles1-Detail 2 4 3 4 3 3 2" xfId="14029"/>
    <cellStyle name="RowTitles1-Detail 2 4 3 4 3 3 2 2" xfId="14030"/>
    <cellStyle name="RowTitles1-Detail 2 4 3 4 3 4" xfId="14031"/>
    <cellStyle name="RowTitles1-Detail 2 4 3 4 3 4 2" xfId="14032"/>
    <cellStyle name="RowTitles1-Detail 2 4 3 4 3 5" xfId="14033"/>
    <cellStyle name="RowTitles1-Detail 2 4 3 4 4" xfId="14034"/>
    <cellStyle name="RowTitles1-Detail 2 4 3 4 4 2" xfId="14035"/>
    <cellStyle name="RowTitles1-Detail 2 4 3 4 4 2 2" xfId="14036"/>
    <cellStyle name="RowTitles1-Detail 2 4 3 4 4 3" xfId="14037"/>
    <cellStyle name="RowTitles1-Detail 2 4 3 4 5" xfId="14038"/>
    <cellStyle name="RowTitles1-Detail 2 4 3 4 5 2" xfId="14039"/>
    <cellStyle name="RowTitles1-Detail 2 4 3 4 5 2 2" xfId="14040"/>
    <cellStyle name="RowTitles1-Detail 2 4 3 4 6" xfId="14041"/>
    <cellStyle name="RowTitles1-Detail 2 4 3 4 6 2" xfId="14042"/>
    <cellStyle name="RowTitles1-Detail 2 4 3 4 7" xfId="14043"/>
    <cellStyle name="RowTitles1-Detail 2 4 3 5" xfId="14044"/>
    <cellStyle name="RowTitles1-Detail 2 4 3 5 2" xfId="14045"/>
    <cellStyle name="RowTitles1-Detail 2 4 3 5 2 2" xfId="14046"/>
    <cellStyle name="RowTitles1-Detail 2 4 3 5 2 2 2" xfId="14047"/>
    <cellStyle name="RowTitles1-Detail 2 4 3 5 2 2 2 2" xfId="14048"/>
    <cellStyle name="RowTitles1-Detail 2 4 3 5 2 2 3" xfId="14049"/>
    <cellStyle name="RowTitles1-Detail 2 4 3 5 2 3" xfId="14050"/>
    <cellStyle name="RowTitles1-Detail 2 4 3 5 2 3 2" xfId="14051"/>
    <cellStyle name="RowTitles1-Detail 2 4 3 5 2 3 2 2" xfId="14052"/>
    <cellStyle name="RowTitles1-Detail 2 4 3 5 2 4" xfId="14053"/>
    <cellStyle name="RowTitles1-Detail 2 4 3 5 2 4 2" xfId="14054"/>
    <cellStyle name="RowTitles1-Detail 2 4 3 5 2 5" xfId="14055"/>
    <cellStyle name="RowTitles1-Detail 2 4 3 5 3" xfId="14056"/>
    <cellStyle name="RowTitles1-Detail 2 4 3 5 3 2" xfId="14057"/>
    <cellStyle name="RowTitles1-Detail 2 4 3 5 3 2 2" xfId="14058"/>
    <cellStyle name="RowTitles1-Detail 2 4 3 5 3 2 2 2" xfId="14059"/>
    <cellStyle name="RowTitles1-Detail 2 4 3 5 3 2 3" xfId="14060"/>
    <cellStyle name="RowTitles1-Detail 2 4 3 5 3 3" xfId="14061"/>
    <cellStyle name="RowTitles1-Detail 2 4 3 5 3 3 2" xfId="14062"/>
    <cellStyle name="RowTitles1-Detail 2 4 3 5 3 3 2 2" xfId="14063"/>
    <cellStyle name="RowTitles1-Detail 2 4 3 5 3 4" xfId="14064"/>
    <cellStyle name="RowTitles1-Detail 2 4 3 5 3 4 2" xfId="14065"/>
    <cellStyle name="RowTitles1-Detail 2 4 3 5 3 5" xfId="14066"/>
    <cellStyle name="RowTitles1-Detail 2 4 3 5 4" xfId="14067"/>
    <cellStyle name="RowTitles1-Detail 2 4 3 5 4 2" xfId="14068"/>
    <cellStyle name="RowTitles1-Detail 2 4 3 5 4 2 2" xfId="14069"/>
    <cellStyle name="RowTitles1-Detail 2 4 3 5 4 3" xfId="14070"/>
    <cellStyle name="RowTitles1-Detail 2 4 3 5 5" xfId="14071"/>
    <cellStyle name="RowTitles1-Detail 2 4 3 5 5 2" xfId="14072"/>
    <cellStyle name="RowTitles1-Detail 2 4 3 5 5 2 2" xfId="14073"/>
    <cellStyle name="RowTitles1-Detail 2 4 3 5 6" xfId="14074"/>
    <cellStyle name="RowTitles1-Detail 2 4 3 5 6 2" xfId="14075"/>
    <cellStyle name="RowTitles1-Detail 2 4 3 5 7" xfId="14076"/>
    <cellStyle name="RowTitles1-Detail 2 4 3 6" xfId="14077"/>
    <cellStyle name="RowTitles1-Detail 2 4 3 6 2" xfId="14078"/>
    <cellStyle name="RowTitles1-Detail 2 4 3 6 2 2" xfId="14079"/>
    <cellStyle name="RowTitles1-Detail 2 4 3 6 2 2 2" xfId="14080"/>
    <cellStyle name="RowTitles1-Detail 2 4 3 6 2 2 2 2" xfId="14081"/>
    <cellStyle name="RowTitles1-Detail 2 4 3 6 2 2 3" xfId="14082"/>
    <cellStyle name="RowTitles1-Detail 2 4 3 6 2 3" xfId="14083"/>
    <cellStyle name="RowTitles1-Detail 2 4 3 6 2 3 2" xfId="14084"/>
    <cellStyle name="RowTitles1-Detail 2 4 3 6 2 3 2 2" xfId="14085"/>
    <cellStyle name="RowTitles1-Detail 2 4 3 6 2 4" xfId="14086"/>
    <cellStyle name="RowTitles1-Detail 2 4 3 6 2 4 2" xfId="14087"/>
    <cellStyle name="RowTitles1-Detail 2 4 3 6 2 5" xfId="14088"/>
    <cellStyle name="RowTitles1-Detail 2 4 3 6 3" xfId="14089"/>
    <cellStyle name="RowTitles1-Detail 2 4 3 6 3 2" xfId="14090"/>
    <cellStyle name="RowTitles1-Detail 2 4 3 6 3 2 2" xfId="14091"/>
    <cellStyle name="RowTitles1-Detail 2 4 3 6 3 2 2 2" xfId="14092"/>
    <cellStyle name="RowTitles1-Detail 2 4 3 6 3 2 3" xfId="14093"/>
    <cellStyle name="RowTitles1-Detail 2 4 3 6 3 3" xfId="14094"/>
    <cellStyle name="RowTitles1-Detail 2 4 3 6 3 3 2" xfId="14095"/>
    <cellStyle name="RowTitles1-Detail 2 4 3 6 3 3 2 2" xfId="14096"/>
    <cellStyle name="RowTitles1-Detail 2 4 3 6 3 4" xfId="14097"/>
    <cellStyle name="RowTitles1-Detail 2 4 3 6 3 4 2" xfId="14098"/>
    <cellStyle name="RowTitles1-Detail 2 4 3 6 3 5" xfId="14099"/>
    <cellStyle name="RowTitles1-Detail 2 4 3 6 4" xfId="14100"/>
    <cellStyle name="RowTitles1-Detail 2 4 3 6 4 2" xfId="14101"/>
    <cellStyle name="RowTitles1-Detail 2 4 3 6 4 2 2" xfId="14102"/>
    <cellStyle name="RowTitles1-Detail 2 4 3 6 4 3" xfId="14103"/>
    <cellStyle name="RowTitles1-Detail 2 4 3 6 5" xfId="14104"/>
    <cellStyle name="RowTitles1-Detail 2 4 3 6 5 2" xfId="14105"/>
    <cellStyle name="RowTitles1-Detail 2 4 3 6 5 2 2" xfId="14106"/>
    <cellStyle name="RowTitles1-Detail 2 4 3 6 6" xfId="14107"/>
    <cellStyle name="RowTitles1-Detail 2 4 3 6 6 2" xfId="14108"/>
    <cellStyle name="RowTitles1-Detail 2 4 3 6 7" xfId="14109"/>
    <cellStyle name="RowTitles1-Detail 2 4 3 7" xfId="14110"/>
    <cellStyle name="RowTitles1-Detail 2 4 3 7 2" xfId="14111"/>
    <cellStyle name="RowTitles1-Detail 2 4 3 7 2 2" xfId="14112"/>
    <cellStyle name="RowTitles1-Detail 2 4 3 7 2 2 2" xfId="14113"/>
    <cellStyle name="RowTitles1-Detail 2 4 3 7 2 3" xfId="14114"/>
    <cellStyle name="RowTitles1-Detail 2 4 3 7 3" xfId="14115"/>
    <cellStyle name="RowTitles1-Detail 2 4 3 7 3 2" xfId="14116"/>
    <cellStyle name="RowTitles1-Detail 2 4 3 7 3 2 2" xfId="14117"/>
    <cellStyle name="RowTitles1-Detail 2 4 3 7 4" xfId="14118"/>
    <cellStyle name="RowTitles1-Detail 2 4 3 7 4 2" xfId="14119"/>
    <cellStyle name="RowTitles1-Detail 2 4 3 7 5" xfId="14120"/>
    <cellStyle name="RowTitles1-Detail 2 4 3 8" xfId="14121"/>
    <cellStyle name="RowTitles1-Detail 2 4 3 8 2" xfId="14122"/>
    <cellStyle name="RowTitles1-Detail 2 4 3 8 2 2" xfId="14123"/>
    <cellStyle name="RowTitles1-Detail 2 4 3 8 2 2 2" xfId="14124"/>
    <cellStyle name="RowTitles1-Detail 2 4 3 8 2 3" xfId="14125"/>
    <cellStyle name="RowTitles1-Detail 2 4 3 8 3" xfId="14126"/>
    <cellStyle name="RowTitles1-Detail 2 4 3 8 3 2" xfId="14127"/>
    <cellStyle name="RowTitles1-Detail 2 4 3 8 3 2 2" xfId="14128"/>
    <cellStyle name="RowTitles1-Detail 2 4 3 8 4" xfId="14129"/>
    <cellStyle name="RowTitles1-Detail 2 4 3 8 4 2" xfId="14130"/>
    <cellStyle name="RowTitles1-Detail 2 4 3 8 5" xfId="14131"/>
    <cellStyle name="RowTitles1-Detail 2 4 3 9" xfId="14132"/>
    <cellStyle name="RowTitles1-Detail 2 4 3 9 2" xfId="14133"/>
    <cellStyle name="RowTitles1-Detail 2 4 3 9 2 2" xfId="14134"/>
    <cellStyle name="RowTitles1-Detail 2 4 3_STUD aligned by INSTIT" xfId="14135"/>
    <cellStyle name="RowTitles1-Detail 2 4 4" xfId="14136"/>
    <cellStyle name="RowTitles1-Detail 2 4 4 2" xfId="14137"/>
    <cellStyle name="RowTitles1-Detail 2 4 4 2 2" xfId="14138"/>
    <cellStyle name="RowTitles1-Detail 2 4 4 2 2 2" xfId="14139"/>
    <cellStyle name="RowTitles1-Detail 2 4 4 2 2 2 2" xfId="14140"/>
    <cellStyle name="RowTitles1-Detail 2 4 4 2 2 2 2 2" xfId="14141"/>
    <cellStyle name="RowTitles1-Detail 2 4 4 2 2 2 3" xfId="14142"/>
    <cellStyle name="RowTitles1-Detail 2 4 4 2 2 3" xfId="14143"/>
    <cellStyle name="RowTitles1-Detail 2 4 4 2 2 3 2" xfId="14144"/>
    <cellStyle name="RowTitles1-Detail 2 4 4 2 2 3 2 2" xfId="14145"/>
    <cellStyle name="RowTitles1-Detail 2 4 4 2 2 4" xfId="14146"/>
    <cellStyle name="RowTitles1-Detail 2 4 4 2 2 4 2" xfId="14147"/>
    <cellStyle name="RowTitles1-Detail 2 4 4 2 2 5" xfId="14148"/>
    <cellStyle name="RowTitles1-Detail 2 4 4 2 3" xfId="14149"/>
    <cellStyle name="RowTitles1-Detail 2 4 4 2 3 2" xfId="14150"/>
    <cellStyle name="RowTitles1-Detail 2 4 4 2 3 2 2" xfId="14151"/>
    <cellStyle name="RowTitles1-Detail 2 4 4 2 3 2 2 2" xfId="14152"/>
    <cellStyle name="RowTitles1-Detail 2 4 4 2 3 2 3" xfId="14153"/>
    <cellStyle name="RowTitles1-Detail 2 4 4 2 3 3" xfId="14154"/>
    <cellStyle name="RowTitles1-Detail 2 4 4 2 3 3 2" xfId="14155"/>
    <cellStyle name="RowTitles1-Detail 2 4 4 2 3 3 2 2" xfId="14156"/>
    <cellStyle name="RowTitles1-Detail 2 4 4 2 3 4" xfId="14157"/>
    <cellStyle name="RowTitles1-Detail 2 4 4 2 3 4 2" xfId="14158"/>
    <cellStyle name="RowTitles1-Detail 2 4 4 2 3 5" xfId="14159"/>
    <cellStyle name="RowTitles1-Detail 2 4 4 2 4" xfId="14160"/>
    <cellStyle name="RowTitles1-Detail 2 4 4 2 4 2" xfId="14161"/>
    <cellStyle name="RowTitles1-Detail 2 4 4 2 5" xfId="14162"/>
    <cellStyle name="RowTitles1-Detail 2 4 4 2 5 2" xfId="14163"/>
    <cellStyle name="RowTitles1-Detail 2 4 4 2 5 2 2" xfId="14164"/>
    <cellStyle name="RowTitles1-Detail 2 4 4 2 5 3" xfId="14165"/>
    <cellStyle name="RowTitles1-Detail 2 4 4 2 6" xfId="14166"/>
    <cellStyle name="RowTitles1-Detail 2 4 4 2 6 2" xfId="14167"/>
    <cellStyle name="RowTitles1-Detail 2 4 4 2 6 2 2" xfId="14168"/>
    <cellStyle name="RowTitles1-Detail 2 4 4 3" xfId="14169"/>
    <cellStyle name="RowTitles1-Detail 2 4 4 3 2" xfId="14170"/>
    <cellStyle name="RowTitles1-Detail 2 4 4 3 2 2" xfId="14171"/>
    <cellStyle name="RowTitles1-Detail 2 4 4 3 2 2 2" xfId="14172"/>
    <cellStyle name="RowTitles1-Detail 2 4 4 3 2 2 2 2" xfId="14173"/>
    <cellStyle name="RowTitles1-Detail 2 4 4 3 2 2 3" xfId="14174"/>
    <cellStyle name="RowTitles1-Detail 2 4 4 3 2 3" xfId="14175"/>
    <cellStyle name="RowTitles1-Detail 2 4 4 3 2 3 2" xfId="14176"/>
    <cellStyle name="RowTitles1-Detail 2 4 4 3 2 3 2 2" xfId="14177"/>
    <cellStyle name="RowTitles1-Detail 2 4 4 3 2 4" xfId="14178"/>
    <cellStyle name="RowTitles1-Detail 2 4 4 3 2 4 2" xfId="14179"/>
    <cellStyle name="RowTitles1-Detail 2 4 4 3 2 5" xfId="14180"/>
    <cellStyle name="RowTitles1-Detail 2 4 4 3 3" xfId="14181"/>
    <cellStyle name="RowTitles1-Detail 2 4 4 3 3 2" xfId="14182"/>
    <cellStyle name="RowTitles1-Detail 2 4 4 3 3 2 2" xfId="14183"/>
    <cellStyle name="RowTitles1-Detail 2 4 4 3 3 2 2 2" xfId="14184"/>
    <cellStyle name="RowTitles1-Detail 2 4 4 3 3 2 3" xfId="14185"/>
    <cellStyle name="RowTitles1-Detail 2 4 4 3 3 3" xfId="14186"/>
    <cellStyle name="RowTitles1-Detail 2 4 4 3 3 3 2" xfId="14187"/>
    <cellStyle name="RowTitles1-Detail 2 4 4 3 3 3 2 2" xfId="14188"/>
    <cellStyle name="RowTitles1-Detail 2 4 4 3 3 4" xfId="14189"/>
    <cellStyle name="RowTitles1-Detail 2 4 4 3 3 4 2" xfId="14190"/>
    <cellStyle name="RowTitles1-Detail 2 4 4 3 3 5" xfId="14191"/>
    <cellStyle name="RowTitles1-Detail 2 4 4 3 4" xfId="14192"/>
    <cellStyle name="RowTitles1-Detail 2 4 4 3 4 2" xfId="14193"/>
    <cellStyle name="RowTitles1-Detail 2 4 4 3 5" xfId="14194"/>
    <cellStyle name="RowTitles1-Detail 2 4 4 3 5 2" xfId="14195"/>
    <cellStyle name="RowTitles1-Detail 2 4 4 3 5 2 2" xfId="14196"/>
    <cellStyle name="RowTitles1-Detail 2 4 4 3 6" xfId="14197"/>
    <cellStyle name="RowTitles1-Detail 2 4 4 3 6 2" xfId="14198"/>
    <cellStyle name="RowTitles1-Detail 2 4 4 3 7" xfId="14199"/>
    <cellStyle name="RowTitles1-Detail 2 4 4 4" xfId="14200"/>
    <cellStyle name="RowTitles1-Detail 2 4 4 4 2" xfId="14201"/>
    <cellStyle name="RowTitles1-Detail 2 4 4 4 2 2" xfId="14202"/>
    <cellStyle name="RowTitles1-Detail 2 4 4 4 2 2 2" xfId="14203"/>
    <cellStyle name="RowTitles1-Detail 2 4 4 4 2 2 2 2" xfId="14204"/>
    <cellStyle name="RowTitles1-Detail 2 4 4 4 2 2 3" xfId="14205"/>
    <cellStyle name="RowTitles1-Detail 2 4 4 4 2 3" xfId="14206"/>
    <cellStyle name="RowTitles1-Detail 2 4 4 4 2 3 2" xfId="14207"/>
    <cellStyle name="RowTitles1-Detail 2 4 4 4 2 3 2 2" xfId="14208"/>
    <cellStyle name="RowTitles1-Detail 2 4 4 4 2 4" xfId="14209"/>
    <cellStyle name="RowTitles1-Detail 2 4 4 4 2 4 2" xfId="14210"/>
    <cellStyle name="RowTitles1-Detail 2 4 4 4 2 5" xfId="14211"/>
    <cellStyle name="RowTitles1-Detail 2 4 4 4 3" xfId="14212"/>
    <cellStyle name="RowTitles1-Detail 2 4 4 4 3 2" xfId="14213"/>
    <cellStyle name="RowTitles1-Detail 2 4 4 4 3 2 2" xfId="14214"/>
    <cellStyle name="RowTitles1-Detail 2 4 4 4 3 2 2 2" xfId="14215"/>
    <cellStyle name="RowTitles1-Detail 2 4 4 4 3 2 3" xfId="14216"/>
    <cellStyle name="RowTitles1-Detail 2 4 4 4 3 3" xfId="14217"/>
    <cellStyle name="RowTitles1-Detail 2 4 4 4 3 3 2" xfId="14218"/>
    <cellStyle name="RowTitles1-Detail 2 4 4 4 3 3 2 2" xfId="14219"/>
    <cellStyle name="RowTitles1-Detail 2 4 4 4 3 4" xfId="14220"/>
    <cellStyle name="RowTitles1-Detail 2 4 4 4 3 4 2" xfId="14221"/>
    <cellStyle name="RowTitles1-Detail 2 4 4 4 3 5" xfId="14222"/>
    <cellStyle name="RowTitles1-Detail 2 4 4 4 4" xfId="14223"/>
    <cellStyle name="RowTitles1-Detail 2 4 4 4 4 2" xfId="14224"/>
    <cellStyle name="RowTitles1-Detail 2 4 4 4 5" xfId="14225"/>
    <cellStyle name="RowTitles1-Detail 2 4 4 4 5 2" xfId="14226"/>
    <cellStyle name="RowTitles1-Detail 2 4 4 4 5 2 2" xfId="14227"/>
    <cellStyle name="RowTitles1-Detail 2 4 4 4 5 3" xfId="14228"/>
    <cellStyle name="RowTitles1-Detail 2 4 4 4 6" xfId="14229"/>
    <cellStyle name="RowTitles1-Detail 2 4 4 4 6 2" xfId="14230"/>
    <cellStyle name="RowTitles1-Detail 2 4 4 4 6 2 2" xfId="14231"/>
    <cellStyle name="RowTitles1-Detail 2 4 4 4 7" xfId="14232"/>
    <cellStyle name="RowTitles1-Detail 2 4 4 4 7 2" xfId="14233"/>
    <cellStyle name="RowTitles1-Detail 2 4 4 4 8" xfId="14234"/>
    <cellStyle name="RowTitles1-Detail 2 4 4 5" xfId="14235"/>
    <cellStyle name="RowTitles1-Detail 2 4 4 5 2" xfId="14236"/>
    <cellStyle name="RowTitles1-Detail 2 4 4 5 2 2" xfId="14237"/>
    <cellStyle name="RowTitles1-Detail 2 4 4 5 2 2 2" xfId="14238"/>
    <cellStyle name="RowTitles1-Detail 2 4 4 5 2 2 2 2" xfId="14239"/>
    <cellStyle name="RowTitles1-Detail 2 4 4 5 2 2 3" xfId="14240"/>
    <cellStyle name="RowTitles1-Detail 2 4 4 5 2 3" xfId="14241"/>
    <cellStyle name="RowTitles1-Detail 2 4 4 5 2 3 2" xfId="14242"/>
    <cellStyle name="RowTitles1-Detail 2 4 4 5 2 3 2 2" xfId="14243"/>
    <cellStyle name="RowTitles1-Detail 2 4 4 5 2 4" xfId="14244"/>
    <cellStyle name="RowTitles1-Detail 2 4 4 5 2 4 2" xfId="14245"/>
    <cellStyle name="RowTitles1-Detail 2 4 4 5 2 5" xfId="14246"/>
    <cellStyle name="RowTitles1-Detail 2 4 4 5 3" xfId="14247"/>
    <cellStyle name="RowTitles1-Detail 2 4 4 5 3 2" xfId="14248"/>
    <cellStyle name="RowTitles1-Detail 2 4 4 5 3 2 2" xfId="14249"/>
    <cellStyle name="RowTitles1-Detail 2 4 4 5 3 2 2 2" xfId="14250"/>
    <cellStyle name="RowTitles1-Detail 2 4 4 5 3 2 3" xfId="14251"/>
    <cellStyle name="RowTitles1-Detail 2 4 4 5 3 3" xfId="14252"/>
    <cellStyle name="RowTitles1-Detail 2 4 4 5 3 3 2" xfId="14253"/>
    <cellStyle name="RowTitles1-Detail 2 4 4 5 3 3 2 2" xfId="14254"/>
    <cellStyle name="RowTitles1-Detail 2 4 4 5 3 4" xfId="14255"/>
    <cellStyle name="RowTitles1-Detail 2 4 4 5 3 4 2" xfId="14256"/>
    <cellStyle name="RowTitles1-Detail 2 4 4 5 3 5" xfId="14257"/>
    <cellStyle name="RowTitles1-Detail 2 4 4 5 4" xfId="14258"/>
    <cellStyle name="RowTitles1-Detail 2 4 4 5 4 2" xfId="14259"/>
    <cellStyle name="RowTitles1-Detail 2 4 4 5 4 2 2" xfId="14260"/>
    <cellStyle name="RowTitles1-Detail 2 4 4 5 4 3" xfId="14261"/>
    <cellStyle name="RowTitles1-Detail 2 4 4 5 5" xfId="14262"/>
    <cellStyle name="RowTitles1-Detail 2 4 4 5 5 2" xfId="14263"/>
    <cellStyle name="RowTitles1-Detail 2 4 4 5 5 2 2" xfId="14264"/>
    <cellStyle name="RowTitles1-Detail 2 4 4 5 6" xfId="14265"/>
    <cellStyle name="RowTitles1-Detail 2 4 4 5 6 2" xfId="14266"/>
    <cellStyle name="RowTitles1-Detail 2 4 4 5 7" xfId="14267"/>
    <cellStyle name="RowTitles1-Detail 2 4 4 6" xfId="14268"/>
    <cellStyle name="RowTitles1-Detail 2 4 4 6 2" xfId="14269"/>
    <cellStyle name="RowTitles1-Detail 2 4 4 6 2 2" xfId="14270"/>
    <cellStyle name="RowTitles1-Detail 2 4 4 6 2 2 2" xfId="14271"/>
    <cellStyle name="RowTitles1-Detail 2 4 4 6 2 2 2 2" xfId="14272"/>
    <cellStyle name="RowTitles1-Detail 2 4 4 6 2 2 3" xfId="14273"/>
    <cellStyle name="RowTitles1-Detail 2 4 4 6 2 3" xfId="14274"/>
    <cellStyle name="RowTitles1-Detail 2 4 4 6 2 3 2" xfId="14275"/>
    <cellStyle name="RowTitles1-Detail 2 4 4 6 2 3 2 2" xfId="14276"/>
    <cellStyle name="RowTitles1-Detail 2 4 4 6 2 4" xfId="14277"/>
    <cellStyle name="RowTitles1-Detail 2 4 4 6 2 4 2" xfId="14278"/>
    <cellStyle name="RowTitles1-Detail 2 4 4 6 2 5" xfId="14279"/>
    <cellStyle name="RowTitles1-Detail 2 4 4 6 3" xfId="14280"/>
    <cellStyle name="RowTitles1-Detail 2 4 4 6 3 2" xfId="14281"/>
    <cellStyle name="RowTitles1-Detail 2 4 4 6 3 2 2" xfId="14282"/>
    <cellStyle name="RowTitles1-Detail 2 4 4 6 3 2 2 2" xfId="14283"/>
    <cellStyle name="RowTitles1-Detail 2 4 4 6 3 2 3" xfId="14284"/>
    <cellStyle name="RowTitles1-Detail 2 4 4 6 3 3" xfId="14285"/>
    <cellStyle name="RowTitles1-Detail 2 4 4 6 3 3 2" xfId="14286"/>
    <cellStyle name="RowTitles1-Detail 2 4 4 6 3 3 2 2" xfId="14287"/>
    <cellStyle name="RowTitles1-Detail 2 4 4 6 3 4" xfId="14288"/>
    <cellStyle name="RowTitles1-Detail 2 4 4 6 3 4 2" xfId="14289"/>
    <cellStyle name="RowTitles1-Detail 2 4 4 6 3 5" xfId="14290"/>
    <cellStyle name="RowTitles1-Detail 2 4 4 6 4" xfId="14291"/>
    <cellStyle name="RowTitles1-Detail 2 4 4 6 4 2" xfId="14292"/>
    <cellStyle name="RowTitles1-Detail 2 4 4 6 4 2 2" xfId="14293"/>
    <cellStyle name="RowTitles1-Detail 2 4 4 6 4 3" xfId="14294"/>
    <cellStyle name="RowTitles1-Detail 2 4 4 6 5" xfId="14295"/>
    <cellStyle name="RowTitles1-Detail 2 4 4 6 5 2" xfId="14296"/>
    <cellStyle name="RowTitles1-Detail 2 4 4 6 5 2 2" xfId="14297"/>
    <cellStyle name="RowTitles1-Detail 2 4 4 6 6" xfId="14298"/>
    <cellStyle name="RowTitles1-Detail 2 4 4 6 6 2" xfId="14299"/>
    <cellStyle name="RowTitles1-Detail 2 4 4 6 7" xfId="14300"/>
    <cellStyle name="RowTitles1-Detail 2 4 4 7" xfId="14301"/>
    <cellStyle name="RowTitles1-Detail 2 4 4 7 2" xfId="14302"/>
    <cellStyle name="RowTitles1-Detail 2 4 4 7 2 2" xfId="14303"/>
    <cellStyle name="RowTitles1-Detail 2 4 4 7 2 2 2" xfId="14304"/>
    <cellStyle name="RowTitles1-Detail 2 4 4 7 2 3" xfId="14305"/>
    <cellStyle name="RowTitles1-Detail 2 4 4 7 3" xfId="14306"/>
    <cellStyle name="RowTitles1-Detail 2 4 4 7 3 2" xfId="14307"/>
    <cellStyle name="RowTitles1-Detail 2 4 4 7 3 2 2" xfId="14308"/>
    <cellStyle name="RowTitles1-Detail 2 4 4 7 4" xfId="14309"/>
    <cellStyle name="RowTitles1-Detail 2 4 4 7 4 2" xfId="14310"/>
    <cellStyle name="RowTitles1-Detail 2 4 4 7 5" xfId="14311"/>
    <cellStyle name="RowTitles1-Detail 2 4 4 8" xfId="14312"/>
    <cellStyle name="RowTitles1-Detail 2 4 4 8 2" xfId="14313"/>
    <cellStyle name="RowTitles1-Detail 2 4 4 9" xfId="14314"/>
    <cellStyle name="RowTitles1-Detail 2 4 4 9 2" xfId="14315"/>
    <cellStyle name="RowTitles1-Detail 2 4 4 9 2 2" xfId="14316"/>
    <cellStyle name="RowTitles1-Detail 2 4 4_STUD aligned by INSTIT" xfId="14317"/>
    <cellStyle name="RowTitles1-Detail 2 4 5" xfId="14318"/>
    <cellStyle name="RowTitles1-Detail 2 4 5 2" xfId="14319"/>
    <cellStyle name="RowTitles1-Detail 2 4 5 2 2" xfId="14320"/>
    <cellStyle name="RowTitles1-Detail 2 4 5 2 2 2" xfId="14321"/>
    <cellStyle name="RowTitles1-Detail 2 4 5 2 2 2 2" xfId="14322"/>
    <cellStyle name="RowTitles1-Detail 2 4 5 2 2 3" xfId="14323"/>
    <cellStyle name="RowTitles1-Detail 2 4 5 2 3" xfId="14324"/>
    <cellStyle name="RowTitles1-Detail 2 4 5 2 3 2" xfId="14325"/>
    <cellStyle name="RowTitles1-Detail 2 4 5 2 3 2 2" xfId="14326"/>
    <cellStyle name="RowTitles1-Detail 2 4 5 2 4" xfId="14327"/>
    <cellStyle name="RowTitles1-Detail 2 4 5 2 4 2" xfId="14328"/>
    <cellStyle name="RowTitles1-Detail 2 4 5 2 5" xfId="14329"/>
    <cellStyle name="RowTitles1-Detail 2 4 5 3" xfId="14330"/>
    <cellStyle name="RowTitles1-Detail 2 4 5 3 2" xfId="14331"/>
    <cellStyle name="RowTitles1-Detail 2 4 5 3 2 2" xfId="14332"/>
    <cellStyle name="RowTitles1-Detail 2 4 5 3 2 2 2" xfId="14333"/>
    <cellStyle name="RowTitles1-Detail 2 4 5 3 2 3" xfId="14334"/>
    <cellStyle name="RowTitles1-Detail 2 4 5 3 3" xfId="14335"/>
    <cellStyle name="RowTitles1-Detail 2 4 5 3 3 2" xfId="14336"/>
    <cellStyle name="RowTitles1-Detail 2 4 5 3 3 2 2" xfId="14337"/>
    <cellStyle name="RowTitles1-Detail 2 4 5 3 4" xfId="14338"/>
    <cellStyle name="RowTitles1-Detail 2 4 5 3 4 2" xfId="14339"/>
    <cellStyle name="RowTitles1-Detail 2 4 5 3 5" xfId="14340"/>
    <cellStyle name="RowTitles1-Detail 2 4 5 4" xfId="14341"/>
    <cellStyle name="RowTitles1-Detail 2 4 5 4 2" xfId="14342"/>
    <cellStyle name="RowTitles1-Detail 2 4 5 5" xfId="14343"/>
    <cellStyle name="RowTitles1-Detail 2 4 5 5 2" xfId="14344"/>
    <cellStyle name="RowTitles1-Detail 2 4 5 5 2 2" xfId="14345"/>
    <cellStyle name="RowTitles1-Detail 2 4 5 5 3" xfId="14346"/>
    <cellStyle name="RowTitles1-Detail 2 4 5 6" xfId="14347"/>
    <cellStyle name="RowTitles1-Detail 2 4 5 6 2" xfId="14348"/>
    <cellStyle name="RowTitles1-Detail 2 4 5 6 2 2" xfId="14349"/>
    <cellStyle name="RowTitles1-Detail 2 4 6" xfId="14350"/>
    <cellStyle name="RowTitles1-Detail 2 4 6 2" xfId="14351"/>
    <cellStyle name="RowTitles1-Detail 2 4 6 2 2" xfId="14352"/>
    <cellStyle name="RowTitles1-Detail 2 4 6 2 2 2" xfId="14353"/>
    <cellStyle name="RowTitles1-Detail 2 4 6 2 2 2 2" xfId="14354"/>
    <cellStyle name="RowTitles1-Detail 2 4 6 2 2 3" xfId="14355"/>
    <cellStyle name="RowTitles1-Detail 2 4 6 2 3" xfId="14356"/>
    <cellStyle name="RowTitles1-Detail 2 4 6 2 3 2" xfId="14357"/>
    <cellStyle name="RowTitles1-Detail 2 4 6 2 3 2 2" xfId="14358"/>
    <cellStyle name="RowTitles1-Detail 2 4 6 2 4" xfId="14359"/>
    <cellStyle name="RowTitles1-Detail 2 4 6 2 4 2" xfId="14360"/>
    <cellStyle name="RowTitles1-Detail 2 4 6 2 5" xfId="14361"/>
    <cellStyle name="RowTitles1-Detail 2 4 6 3" xfId="14362"/>
    <cellStyle name="RowTitles1-Detail 2 4 6 3 2" xfId="14363"/>
    <cellStyle name="RowTitles1-Detail 2 4 6 3 2 2" xfId="14364"/>
    <cellStyle name="RowTitles1-Detail 2 4 6 3 2 2 2" xfId="14365"/>
    <cellStyle name="RowTitles1-Detail 2 4 6 3 2 3" xfId="14366"/>
    <cellStyle name="RowTitles1-Detail 2 4 6 3 3" xfId="14367"/>
    <cellStyle name="RowTitles1-Detail 2 4 6 3 3 2" xfId="14368"/>
    <cellStyle name="RowTitles1-Detail 2 4 6 3 3 2 2" xfId="14369"/>
    <cellStyle name="RowTitles1-Detail 2 4 6 3 4" xfId="14370"/>
    <cellStyle name="RowTitles1-Detail 2 4 6 3 4 2" xfId="14371"/>
    <cellStyle name="RowTitles1-Detail 2 4 6 3 5" xfId="14372"/>
    <cellStyle name="RowTitles1-Detail 2 4 6 4" xfId="14373"/>
    <cellStyle name="RowTitles1-Detail 2 4 6 4 2" xfId="14374"/>
    <cellStyle name="RowTitles1-Detail 2 4 6 5" xfId="14375"/>
    <cellStyle name="RowTitles1-Detail 2 4 6 5 2" xfId="14376"/>
    <cellStyle name="RowTitles1-Detail 2 4 6 5 2 2" xfId="14377"/>
    <cellStyle name="RowTitles1-Detail 2 4 6 6" xfId="14378"/>
    <cellStyle name="RowTitles1-Detail 2 4 6 6 2" xfId="14379"/>
    <cellStyle name="RowTitles1-Detail 2 4 6 7" xfId="14380"/>
    <cellStyle name="RowTitles1-Detail 2 4 7" xfId="14381"/>
    <cellStyle name="RowTitles1-Detail 2 4 7 2" xfId="14382"/>
    <cellStyle name="RowTitles1-Detail 2 4 7 2 2" xfId="14383"/>
    <cellStyle name="RowTitles1-Detail 2 4 7 2 2 2" xfId="14384"/>
    <cellStyle name="RowTitles1-Detail 2 4 7 2 2 2 2" xfId="14385"/>
    <cellStyle name="RowTitles1-Detail 2 4 7 2 2 3" xfId="14386"/>
    <cellStyle name="RowTitles1-Detail 2 4 7 2 3" xfId="14387"/>
    <cellStyle name="RowTitles1-Detail 2 4 7 2 3 2" xfId="14388"/>
    <cellStyle name="RowTitles1-Detail 2 4 7 2 3 2 2" xfId="14389"/>
    <cellStyle name="RowTitles1-Detail 2 4 7 2 4" xfId="14390"/>
    <cellStyle name="RowTitles1-Detail 2 4 7 2 4 2" xfId="14391"/>
    <cellStyle name="RowTitles1-Detail 2 4 7 2 5" xfId="14392"/>
    <cellStyle name="RowTitles1-Detail 2 4 7 3" xfId="14393"/>
    <cellStyle name="RowTitles1-Detail 2 4 7 3 2" xfId="14394"/>
    <cellStyle name="RowTitles1-Detail 2 4 7 3 2 2" xfId="14395"/>
    <cellStyle name="RowTitles1-Detail 2 4 7 3 2 2 2" xfId="14396"/>
    <cellStyle name="RowTitles1-Detail 2 4 7 3 2 3" xfId="14397"/>
    <cellStyle name="RowTitles1-Detail 2 4 7 3 3" xfId="14398"/>
    <cellStyle name="RowTitles1-Detail 2 4 7 3 3 2" xfId="14399"/>
    <cellStyle name="RowTitles1-Detail 2 4 7 3 3 2 2" xfId="14400"/>
    <cellStyle name="RowTitles1-Detail 2 4 7 3 4" xfId="14401"/>
    <cellStyle name="RowTitles1-Detail 2 4 7 3 4 2" xfId="14402"/>
    <cellStyle name="RowTitles1-Detail 2 4 7 3 5" xfId="14403"/>
    <cellStyle name="RowTitles1-Detail 2 4 7 4" xfId="14404"/>
    <cellStyle name="RowTitles1-Detail 2 4 7 4 2" xfId="14405"/>
    <cellStyle name="RowTitles1-Detail 2 4 7 5" xfId="14406"/>
    <cellStyle name="RowTitles1-Detail 2 4 7 5 2" xfId="14407"/>
    <cellStyle name="RowTitles1-Detail 2 4 7 5 2 2" xfId="14408"/>
    <cellStyle name="RowTitles1-Detail 2 4 7 5 3" xfId="14409"/>
    <cellStyle name="RowTitles1-Detail 2 4 7 6" xfId="14410"/>
    <cellStyle name="RowTitles1-Detail 2 4 7 6 2" xfId="14411"/>
    <cellStyle name="RowTitles1-Detail 2 4 7 6 2 2" xfId="14412"/>
    <cellStyle name="RowTitles1-Detail 2 4 7 7" xfId="14413"/>
    <cellStyle name="RowTitles1-Detail 2 4 7 7 2" xfId="14414"/>
    <cellStyle name="RowTitles1-Detail 2 4 7 8" xfId="14415"/>
    <cellStyle name="RowTitles1-Detail 2 4 8" xfId="14416"/>
    <cellStyle name="RowTitles1-Detail 2 4 8 2" xfId="14417"/>
    <cellStyle name="RowTitles1-Detail 2 4 8 2 2" xfId="14418"/>
    <cellStyle name="RowTitles1-Detail 2 4 8 2 2 2" xfId="14419"/>
    <cellStyle name="RowTitles1-Detail 2 4 8 2 2 2 2" xfId="14420"/>
    <cellStyle name="RowTitles1-Detail 2 4 8 2 2 3" xfId="14421"/>
    <cellStyle name="RowTitles1-Detail 2 4 8 2 3" xfId="14422"/>
    <cellStyle name="RowTitles1-Detail 2 4 8 2 3 2" xfId="14423"/>
    <cellStyle name="RowTitles1-Detail 2 4 8 2 3 2 2" xfId="14424"/>
    <cellStyle name="RowTitles1-Detail 2 4 8 2 4" xfId="14425"/>
    <cellStyle name="RowTitles1-Detail 2 4 8 2 4 2" xfId="14426"/>
    <cellStyle name="RowTitles1-Detail 2 4 8 2 5" xfId="14427"/>
    <cellStyle name="RowTitles1-Detail 2 4 8 3" xfId="14428"/>
    <cellStyle name="RowTitles1-Detail 2 4 8 3 2" xfId="14429"/>
    <cellStyle name="RowTitles1-Detail 2 4 8 3 2 2" xfId="14430"/>
    <cellStyle name="RowTitles1-Detail 2 4 8 3 2 2 2" xfId="14431"/>
    <cellStyle name="RowTitles1-Detail 2 4 8 3 2 3" xfId="14432"/>
    <cellStyle name="RowTitles1-Detail 2 4 8 3 3" xfId="14433"/>
    <cellStyle name="RowTitles1-Detail 2 4 8 3 3 2" xfId="14434"/>
    <cellStyle name="RowTitles1-Detail 2 4 8 3 3 2 2" xfId="14435"/>
    <cellStyle name="RowTitles1-Detail 2 4 8 3 4" xfId="14436"/>
    <cellStyle name="RowTitles1-Detail 2 4 8 3 4 2" xfId="14437"/>
    <cellStyle name="RowTitles1-Detail 2 4 8 3 5" xfId="14438"/>
    <cellStyle name="RowTitles1-Detail 2 4 8 4" xfId="14439"/>
    <cellStyle name="RowTitles1-Detail 2 4 8 4 2" xfId="14440"/>
    <cellStyle name="RowTitles1-Detail 2 4 8 4 2 2" xfId="14441"/>
    <cellStyle name="RowTitles1-Detail 2 4 8 4 3" xfId="14442"/>
    <cellStyle name="RowTitles1-Detail 2 4 8 5" xfId="14443"/>
    <cellStyle name="RowTitles1-Detail 2 4 8 5 2" xfId="14444"/>
    <cellStyle name="RowTitles1-Detail 2 4 8 5 2 2" xfId="14445"/>
    <cellStyle name="RowTitles1-Detail 2 4 8 6" xfId="14446"/>
    <cellStyle name="RowTitles1-Detail 2 4 8 6 2" xfId="14447"/>
    <cellStyle name="RowTitles1-Detail 2 4 8 7" xfId="14448"/>
    <cellStyle name="RowTitles1-Detail 2 4 9" xfId="14449"/>
    <cellStyle name="RowTitles1-Detail 2 4 9 2" xfId="14450"/>
    <cellStyle name="RowTitles1-Detail 2 4 9 2 2" xfId="14451"/>
    <cellStyle name="RowTitles1-Detail 2 4 9 2 2 2" xfId="14452"/>
    <cellStyle name="RowTitles1-Detail 2 4 9 2 2 2 2" xfId="14453"/>
    <cellStyle name="RowTitles1-Detail 2 4 9 2 2 3" xfId="14454"/>
    <cellStyle name="RowTitles1-Detail 2 4 9 2 3" xfId="14455"/>
    <cellStyle name="RowTitles1-Detail 2 4 9 2 3 2" xfId="14456"/>
    <cellStyle name="RowTitles1-Detail 2 4 9 2 3 2 2" xfId="14457"/>
    <cellStyle name="RowTitles1-Detail 2 4 9 2 4" xfId="14458"/>
    <cellStyle name="RowTitles1-Detail 2 4 9 2 4 2" xfId="14459"/>
    <cellStyle name="RowTitles1-Detail 2 4 9 2 5" xfId="14460"/>
    <cellStyle name="RowTitles1-Detail 2 4 9 3" xfId="14461"/>
    <cellStyle name="RowTitles1-Detail 2 4 9 3 2" xfId="14462"/>
    <cellStyle name="RowTitles1-Detail 2 4 9 3 2 2" xfId="14463"/>
    <cellStyle name="RowTitles1-Detail 2 4 9 3 2 2 2" xfId="14464"/>
    <cellStyle name="RowTitles1-Detail 2 4 9 3 2 3" xfId="14465"/>
    <cellStyle name="RowTitles1-Detail 2 4 9 3 3" xfId="14466"/>
    <cellStyle name="RowTitles1-Detail 2 4 9 3 3 2" xfId="14467"/>
    <cellStyle name="RowTitles1-Detail 2 4 9 3 3 2 2" xfId="14468"/>
    <cellStyle name="RowTitles1-Detail 2 4 9 3 4" xfId="14469"/>
    <cellStyle name="RowTitles1-Detail 2 4 9 3 4 2" xfId="14470"/>
    <cellStyle name="RowTitles1-Detail 2 4 9 3 5" xfId="14471"/>
    <cellStyle name="RowTitles1-Detail 2 4 9 4" xfId="14472"/>
    <cellStyle name="RowTitles1-Detail 2 4 9 4 2" xfId="14473"/>
    <cellStyle name="RowTitles1-Detail 2 4 9 4 2 2" xfId="14474"/>
    <cellStyle name="RowTitles1-Detail 2 4 9 4 3" xfId="14475"/>
    <cellStyle name="RowTitles1-Detail 2 4 9 5" xfId="14476"/>
    <cellStyle name="RowTitles1-Detail 2 4 9 5 2" xfId="14477"/>
    <cellStyle name="RowTitles1-Detail 2 4 9 5 2 2" xfId="14478"/>
    <cellStyle name="RowTitles1-Detail 2 4 9 6" xfId="14479"/>
    <cellStyle name="RowTitles1-Detail 2 4 9 6 2" xfId="14480"/>
    <cellStyle name="RowTitles1-Detail 2 4 9 7" xfId="14481"/>
    <cellStyle name="RowTitles1-Detail 2 4_STUD aligned by INSTIT" xfId="14482"/>
    <cellStyle name="RowTitles1-Detail 2 5" xfId="14483"/>
    <cellStyle name="RowTitles1-Detail 2 5 2" xfId="14484"/>
    <cellStyle name="RowTitles1-Detail 2 5 2 2" xfId="14485"/>
    <cellStyle name="RowTitles1-Detail 2 5 2 2 2" xfId="14486"/>
    <cellStyle name="RowTitles1-Detail 2 5 2 2 2 2" xfId="14487"/>
    <cellStyle name="RowTitles1-Detail 2 5 2 2 2 2 2" xfId="14488"/>
    <cellStyle name="RowTitles1-Detail 2 5 2 2 2 3" xfId="14489"/>
    <cellStyle name="RowTitles1-Detail 2 5 2 2 3" xfId="14490"/>
    <cellStyle name="RowTitles1-Detail 2 5 2 2 3 2" xfId="14491"/>
    <cellStyle name="RowTitles1-Detail 2 5 2 2 3 2 2" xfId="14492"/>
    <cellStyle name="RowTitles1-Detail 2 5 2 2 4" xfId="14493"/>
    <cellStyle name="RowTitles1-Detail 2 5 2 2 4 2" xfId="14494"/>
    <cellStyle name="RowTitles1-Detail 2 5 2 2 5" xfId="14495"/>
    <cellStyle name="RowTitles1-Detail 2 5 2 3" xfId="14496"/>
    <cellStyle name="RowTitles1-Detail 2 5 2 3 2" xfId="14497"/>
    <cellStyle name="RowTitles1-Detail 2 5 2 3 2 2" xfId="14498"/>
    <cellStyle name="RowTitles1-Detail 2 5 2 3 2 2 2" xfId="14499"/>
    <cellStyle name="RowTitles1-Detail 2 5 2 3 2 3" xfId="14500"/>
    <cellStyle name="RowTitles1-Detail 2 5 2 3 3" xfId="14501"/>
    <cellStyle name="RowTitles1-Detail 2 5 2 3 3 2" xfId="14502"/>
    <cellStyle name="RowTitles1-Detail 2 5 2 3 3 2 2" xfId="14503"/>
    <cellStyle name="RowTitles1-Detail 2 5 2 3 4" xfId="14504"/>
    <cellStyle name="RowTitles1-Detail 2 5 2 3 4 2" xfId="14505"/>
    <cellStyle name="RowTitles1-Detail 2 5 2 3 5" xfId="14506"/>
    <cellStyle name="RowTitles1-Detail 2 5 2 4" xfId="14507"/>
    <cellStyle name="RowTitles1-Detail 2 5 2 4 2" xfId="14508"/>
    <cellStyle name="RowTitles1-Detail 2 5 2 5" xfId="14509"/>
    <cellStyle name="RowTitles1-Detail 2 5 2 5 2" xfId="14510"/>
    <cellStyle name="RowTitles1-Detail 2 5 2 5 2 2" xfId="14511"/>
    <cellStyle name="RowTitles1-Detail 2 5 3" xfId="14512"/>
    <cellStyle name="RowTitles1-Detail 2 5 3 2" xfId="14513"/>
    <cellStyle name="RowTitles1-Detail 2 5 3 2 2" xfId="14514"/>
    <cellStyle name="RowTitles1-Detail 2 5 3 2 2 2" xfId="14515"/>
    <cellStyle name="RowTitles1-Detail 2 5 3 2 2 2 2" xfId="14516"/>
    <cellStyle name="RowTitles1-Detail 2 5 3 2 2 3" xfId="14517"/>
    <cellStyle name="RowTitles1-Detail 2 5 3 2 3" xfId="14518"/>
    <cellStyle name="RowTitles1-Detail 2 5 3 2 3 2" xfId="14519"/>
    <cellStyle name="RowTitles1-Detail 2 5 3 2 3 2 2" xfId="14520"/>
    <cellStyle name="RowTitles1-Detail 2 5 3 2 4" xfId="14521"/>
    <cellStyle name="RowTitles1-Detail 2 5 3 2 4 2" xfId="14522"/>
    <cellStyle name="RowTitles1-Detail 2 5 3 2 5" xfId="14523"/>
    <cellStyle name="RowTitles1-Detail 2 5 3 3" xfId="14524"/>
    <cellStyle name="RowTitles1-Detail 2 5 3 3 2" xfId="14525"/>
    <cellStyle name="RowTitles1-Detail 2 5 3 3 2 2" xfId="14526"/>
    <cellStyle name="RowTitles1-Detail 2 5 3 3 2 2 2" xfId="14527"/>
    <cellStyle name="RowTitles1-Detail 2 5 3 3 2 3" xfId="14528"/>
    <cellStyle name="RowTitles1-Detail 2 5 3 3 3" xfId="14529"/>
    <cellStyle name="RowTitles1-Detail 2 5 3 3 3 2" xfId="14530"/>
    <cellStyle name="RowTitles1-Detail 2 5 3 3 3 2 2" xfId="14531"/>
    <cellStyle name="RowTitles1-Detail 2 5 3 3 4" xfId="14532"/>
    <cellStyle name="RowTitles1-Detail 2 5 3 3 4 2" xfId="14533"/>
    <cellStyle name="RowTitles1-Detail 2 5 3 3 5" xfId="14534"/>
    <cellStyle name="RowTitles1-Detail 2 5 3 4" xfId="14535"/>
    <cellStyle name="RowTitles1-Detail 2 5 3 4 2" xfId="14536"/>
    <cellStyle name="RowTitles1-Detail 2 5 3 5" xfId="14537"/>
    <cellStyle name="RowTitles1-Detail 2 5 3 5 2" xfId="14538"/>
    <cellStyle name="RowTitles1-Detail 2 5 3 5 2 2" xfId="14539"/>
    <cellStyle name="RowTitles1-Detail 2 5 3 5 3" xfId="14540"/>
    <cellStyle name="RowTitles1-Detail 2 5 3 6" xfId="14541"/>
    <cellStyle name="RowTitles1-Detail 2 5 3 6 2" xfId="14542"/>
    <cellStyle name="RowTitles1-Detail 2 5 3 6 2 2" xfId="14543"/>
    <cellStyle name="RowTitles1-Detail 2 5 3 7" xfId="14544"/>
    <cellStyle name="RowTitles1-Detail 2 5 3 7 2" xfId="14545"/>
    <cellStyle name="RowTitles1-Detail 2 5 3 8" xfId="14546"/>
    <cellStyle name="RowTitles1-Detail 2 5 4" xfId="14547"/>
    <cellStyle name="RowTitles1-Detail 2 5 4 2" xfId="14548"/>
    <cellStyle name="RowTitles1-Detail 2 5 4 2 2" xfId="14549"/>
    <cellStyle name="RowTitles1-Detail 2 5 4 2 2 2" xfId="14550"/>
    <cellStyle name="RowTitles1-Detail 2 5 4 2 2 2 2" xfId="14551"/>
    <cellStyle name="RowTitles1-Detail 2 5 4 2 2 3" xfId="14552"/>
    <cellStyle name="RowTitles1-Detail 2 5 4 2 3" xfId="14553"/>
    <cellStyle name="RowTitles1-Detail 2 5 4 2 3 2" xfId="14554"/>
    <cellStyle name="RowTitles1-Detail 2 5 4 2 3 2 2" xfId="14555"/>
    <cellStyle name="RowTitles1-Detail 2 5 4 2 4" xfId="14556"/>
    <cellStyle name="RowTitles1-Detail 2 5 4 2 4 2" xfId="14557"/>
    <cellStyle name="RowTitles1-Detail 2 5 4 2 5" xfId="14558"/>
    <cellStyle name="RowTitles1-Detail 2 5 4 3" xfId="14559"/>
    <cellStyle name="RowTitles1-Detail 2 5 4 3 2" xfId="14560"/>
    <cellStyle name="RowTitles1-Detail 2 5 4 3 2 2" xfId="14561"/>
    <cellStyle name="RowTitles1-Detail 2 5 4 3 2 2 2" xfId="14562"/>
    <cellStyle name="RowTitles1-Detail 2 5 4 3 2 3" xfId="14563"/>
    <cellStyle name="RowTitles1-Detail 2 5 4 3 3" xfId="14564"/>
    <cellStyle name="RowTitles1-Detail 2 5 4 3 3 2" xfId="14565"/>
    <cellStyle name="RowTitles1-Detail 2 5 4 3 3 2 2" xfId="14566"/>
    <cellStyle name="RowTitles1-Detail 2 5 4 3 4" xfId="14567"/>
    <cellStyle name="RowTitles1-Detail 2 5 4 3 4 2" xfId="14568"/>
    <cellStyle name="RowTitles1-Detail 2 5 4 3 5" xfId="14569"/>
    <cellStyle name="RowTitles1-Detail 2 5 4 4" xfId="14570"/>
    <cellStyle name="RowTitles1-Detail 2 5 4 4 2" xfId="14571"/>
    <cellStyle name="RowTitles1-Detail 2 5 4 4 2 2" xfId="14572"/>
    <cellStyle name="RowTitles1-Detail 2 5 4 4 3" xfId="14573"/>
    <cellStyle name="RowTitles1-Detail 2 5 4 5" xfId="14574"/>
    <cellStyle name="RowTitles1-Detail 2 5 4 5 2" xfId="14575"/>
    <cellStyle name="RowTitles1-Detail 2 5 4 5 2 2" xfId="14576"/>
    <cellStyle name="RowTitles1-Detail 2 5 4 6" xfId="14577"/>
    <cellStyle name="RowTitles1-Detail 2 5 4 6 2" xfId="14578"/>
    <cellStyle name="RowTitles1-Detail 2 5 4 7" xfId="14579"/>
    <cellStyle name="RowTitles1-Detail 2 5 5" xfId="14580"/>
    <cellStyle name="RowTitles1-Detail 2 5 5 2" xfId="14581"/>
    <cellStyle name="RowTitles1-Detail 2 5 5 2 2" xfId="14582"/>
    <cellStyle name="RowTitles1-Detail 2 5 5 2 2 2" xfId="14583"/>
    <cellStyle name="RowTitles1-Detail 2 5 5 2 2 2 2" xfId="14584"/>
    <cellStyle name="RowTitles1-Detail 2 5 5 2 2 3" xfId="14585"/>
    <cellStyle name="RowTitles1-Detail 2 5 5 2 3" xfId="14586"/>
    <cellStyle name="RowTitles1-Detail 2 5 5 2 3 2" xfId="14587"/>
    <cellStyle name="RowTitles1-Detail 2 5 5 2 3 2 2" xfId="14588"/>
    <cellStyle name="RowTitles1-Detail 2 5 5 2 4" xfId="14589"/>
    <cellStyle name="RowTitles1-Detail 2 5 5 2 4 2" xfId="14590"/>
    <cellStyle name="RowTitles1-Detail 2 5 5 2 5" xfId="14591"/>
    <cellStyle name="RowTitles1-Detail 2 5 5 3" xfId="14592"/>
    <cellStyle name="RowTitles1-Detail 2 5 5 3 2" xfId="14593"/>
    <cellStyle name="RowTitles1-Detail 2 5 5 3 2 2" xfId="14594"/>
    <cellStyle name="RowTitles1-Detail 2 5 5 3 2 2 2" xfId="14595"/>
    <cellStyle name="RowTitles1-Detail 2 5 5 3 2 3" xfId="14596"/>
    <cellStyle name="RowTitles1-Detail 2 5 5 3 3" xfId="14597"/>
    <cellStyle name="RowTitles1-Detail 2 5 5 3 3 2" xfId="14598"/>
    <cellStyle name="RowTitles1-Detail 2 5 5 3 3 2 2" xfId="14599"/>
    <cellStyle name="RowTitles1-Detail 2 5 5 3 4" xfId="14600"/>
    <cellStyle name="RowTitles1-Detail 2 5 5 3 4 2" xfId="14601"/>
    <cellStyle name="RowTitles1-Detail 2 5 5 3 5" xfId="14602"/>
    <cellStyle name="RowTitles1-Detail 2 5 5 4" xfId="14603"/>
    <cellStyle name="RowTitles1-Detail 2 5 5 4 2" xfId="14604"/>
    <cellStyle name="RowTitles1-Detail 2 5 5 4 2 2" xfId="14605"/>
    <cellStyle name="RowTitles1-Detail 2 5 5 4 3" xfId="14606"/>
    <cellStyle name="RowTitles1-Detail 2 5 5 5" xfId="14607"/>
    <cellStyle name="RowTitles1-Detail 2 5 5 5 2" xfId="14608"/>
    <cellStyle name="RowTitles1-Detail 2 5 5 5 2 2" xfId="14609"/>
    <cellStyle name="RowTitles1-Detail 2 5 5 6" xfId="14610"/>
    <cellStyle name="RowTitles1-Detail 2 5 5 6 2" xfId="14611"/>
    <cellStyle name="RowTitles1-Detail 2 5 5 7" xfId="14612"/>
    <cellStyle name="RowTitles1-Detail 2 5 6" xfId="14613"/>
    <cellStyle name="RowTitles1-Detail 2 5 6 2" xfId="14614"/>
    <cellStyle name="RowTitles1-Detail 2 5 6 2 2" xfId="14615"/>
    <cellStyle name="RowTitles1-Detail 2 5 6 2 2 2" xfId="14616"/>
    <cellStyle name="RowTitles1-Detail 2 5 6 2 2 2 2" xfId="14617"/>
    <cellStyle name="RowTitles1-Detail 2 5 6 2 2 3" xfId="14618"/>
    <cellStyle name="RowTitles1-Detail 2 5 6 2 3" xfId="14619"/>
    <cellStyle name="RowTitles1-Detail 2 5 6 2 3 2" xfId="14620"/>
    <cellStyle name="RowTitles1-Detail 2 5 6 2 3 2 2" xfId="14621"/>
    <cellStyle name="RowTitles1-Detail 2 5 6 2 4" xfId="14622"/>
    <cellStyle name="RowTitles1-Detail 2 5 6 2 4 2" xfId="14623"/>
    <cellStyle name="RowTitles1-Detail 2 5 6 2 5" xfId="14624"/>
    <cellStyle name="RowTitles1-Detail 2 5 6 3" xfId="14625"/>
    <cellStyle name="RowTitles1-Detail 2 5 6 3 2" xfId="14626"/>
    <cellStyle name="RowTitles1-Detail 2 5 6 3 2 2" xfId="14627"/>
    <cellStyle name="RowTitles1-Detail 2 5 6 3 2 2 2" xfId="14628"/>
    <cellStyle name="RowTitles1-Detail 2 5 6 3 2 3" xfId="14629"/>
    <cellStyle name="RowTitles1-Detail 2 5 6 3 3" xfId="14630"/>
    <cellStyle name="RowTitles1-Detail 2 5 6 3 3 2" xfId="14631"/>
    <cellStyle name="RowTitles1-Detail 2 5 6 3 3 2 2" xfId="14632"/>
    <cellStyle name="RowTitles1-Detail 2 5 6 3 4" xfId="14633"/>
    <cellStyle name="RowTitles1-Detail 2 5 6 3 4 2" xfId="14634"/>
    <cellStyle name="RowTitles1-Detail 2 5 6 3 5" xfId="14635"/>
    <cellStyle name="RowTitles1-Detail 2 5 6 4" xfId="14636"/>
    <cellStyle name="RowTitles1-Detail 2 5 6 4 2" xfId="14637"/>
    <cellStyle name="RowTitles1-Detail 2 5 6 4 2 2" xfId="14638"/>
    <cellStyle name="RowTitles1-Detail 2 5 6 4 3" xfId="14639"/>
    <cellStyle name="RowTitles1-Detail 2 5 6 5" xfId="14640"/>
    <cellStyle name="RowTitles1-Detail 2 5 6 5 2" xfId="14641"/>
    <cellStyle name="RowTitles1-Detail 2 5 6 5 2 2" xfId="14642"/>
    <cellStyle name="RowTitles1-Detail 2 5 6 6" xfId="14643"/>
    <cellStyle name="RowTitles1-Detail 2 5 6 6 2" xfId="14644"/>
    <cellStyle name="RowTitles1-Detail 2 5 6 7" xfId="14645"/>
    <cellStyle name="RowTitles1-Detail 2 5 7" xfId="14646"/>
    <cellStyle name="RowTitles1-Detail 2 5 7 2" xfId="14647"/>
    <cellStyle name="RowTitles1-Detail 2 5 7 2 2" xfId="14648"/>
    <cellStyle name="RowTitles1-Detail 2 5 7 2 2 2" xfId="14649"/>
    <cellStyle name="RowTitles1-Detail 2 5 7 2 3" xfId="14650"/>
    <cellStyle name="RowTitles1-Detail 2 5 7 3" xfId="14651"/>
    <cellStyle name="RowTitles1-Detail 2 5 7 3 2" xfId="14652"/>
    <cellStyle name="RowTitles1-Detail 2 5 7 3 2 2" xfId="14653"/>
    <cellStyle name="RowTitles1-Detail 2 5 7 4" xfId="14654"/>
    <cellStyle name="RowTitles1-Detail 2 5 7 4 2" xfId="14655"/>
    <cellStyle name="RowTitles1-Detail 2 5 7 5" xfId="14656"/>
    <cellStyle name="RowTitles1-Detail 2 5 8" xfId="14657"/>
    <cellStyle name="RowTitles1-Detail 2 5 8 2" xfId="14658"/>
    <cellStyle name="RowTitles1-Detail 2 5 9" xfId="14659"/>
    <cellStyle name="RowTitles1-Detail 2 5 9 2" xfId="14660"/>
    <cellStyle name="RowTitles1-Detail 2 5 9 2 2" xfId="14661"/>
    <cellStyle name="RowTitles1-Detail 2 5_STUD aligned by INSTIT" xfId="14662"/>
    <cellStyle name="RowTitles1-Detail 2 6" xfId="14663"/>
    <cellStyle name="RowTitles1-Detail 2 6 2" xfId="14664"/>
    <cellStyle name="RowTitles1-Detail 2 6 2 2" xfId="14665"/>
    <cellStyle name="RowTitles1-Detail 2 6 2 2 2" xfId="14666"/>
    <cellStyle name="RowTitles1-Detail 2 6 2 2 2 2" xfId="14667"/>
    <cellStyle name="RowTitles1-Detail 2 6 2 2 2 2 2" xfId="14668"/>
    <cellStyle name="RowTitles1-Detail 2 6 2 2 2 3" xfId="14669"/>
    <cellStyle name="RowTitles1-Detail 2 6 2 2 3" xfId="14670"/>
    <cellStyle name="RowTitles1-Detail 2 6 2 2 3 2" xfId="14671"/>
    <cellStyle name="RowTitles1-Detail 2 6 2 2 3 2 2" xfId="14672"/>
    <cellStyle name="RowTitles1-Detail 2 6 2 2 4" xfId="14673"/>
    <cellStyle name="RowTitles1-Detail 2 6 2 2 4 2" xfId="14674"/>
    <cellStyle name="RowTitles1-Detail 2 6 2 2 5" xfId="14675"/>
    <cellStyle name="RowTitles1-Detail 2 6 2 3" xfId="14676"/>
    <cellStyle name="RowTitles1-Detail 2 6 2 3 2" xfId="14677"/>
    <cellStyle name="RowTitles1-Detail 2 6 2 3 2 2" xfId="14678"/>
    <cellStyle name="RowTitles1-Detail 2 6 2 3 2 2 2" xfId="14679"/>
    <cellStyle name="RowTitles1-Detail 2 6 2 3 2 3" xfId="14680"/>
    <cellStyle name="RowTitles1-Detail 2 6 2 3 3" xfId="14681"/>
    <cellStyle name="RowTitles1-Detail 2 6 2 3 3 2" xfId="14682"/>
    <cellStyle name="RowTitles1-Detail 2 6 2 3 3 2 2" xfId="14683"/>
    <cellStyle name="RowTitles1-Detail 2 6 2 3 4" xfId="14684"/>
    <cellStyle name="RowTitles1-Detail 2 6 2 3 4 2" xfId="14685"/>
    <cellStyle name="RowTitles1-Detail 2 6 2 3 5" xfId="14686"/>
    <cellStyle name="RowTitles1-Detail 2 6 2 4" xfId="14687"/>
    <cellStyle name="RowTitles1-Detail 2 6 2 4 2" xfId="14688"/>
    <cellStyle name="RowTitles1-Detail 2 6 2 5" xfId="14689"/>
    <cellStyle name="RowTitles1-Detail 2 6 2 5 2" xfId="14690"/>
    <cellStyle name="RowTitles1-Detail 2 6 2 5 2 2" xfId="14691"/>
    <cellStyle name="RowTitles1-Detail 2 6 2 5 3" xfId="14692"/>
    <cellStyle name="RowTitles1-Detail 2 6 2 6" xfId="14693"/>
    <cellStyle name="RowTitles1-Detail 2 6 2 6 2" xfId="14694"/>
    <cellStyle name="RowTitles1-Detail 2 6 2 6 2 2" xfId="14695"/>
    <cellStyle name="RowTitles1-Detail 2 6 2 7" xfId="14696"/>
    <cellStyle name="RowTitles1-Detail 2 6 2 7 2" xfId="14697"/>
    <cellStyle name="RowTitles1-Detail 2 6 2 8" xfId="14698"/>
    <cellStyle name="RowTitles1-Detail 2 6 3" xfId="14699"/>
    <cellStyle name="RowTitles1-Detail 2 6 3 2" xfId="14700"/>
    <cellStyle name="RowTitles1-Detail 2 6 3 2 2" xfId="14701"/>
    <cellStyle name="RowTitles1-Detail 2 6 3 2 2 2" xfId="14702"/>
    <cellStyle name="RowTitles1-Detail 2 6 3 2 2 2 2" xfId="14703"/>
    <cellStyle name="RowTitles1-Detail 2 6 3 2 2 3" xfId="14704"/>
    <cellStyle name="RowTitles1-Detail 2 6 3 2 3" xfId="14705"/>
    <cellStyle name="RowTitles1-Detail 2 6 3 2 3 2" xfId="14706"/>
    <cellStyle name="RowTitles1-Detail 2 6 3 2 3 2 2" xfId="14707"/>
    <cellStyle name="RowTitles1-Detail 2 6 3 2 4" xfId="14708"/>
    <cellStyle name="RowTitles1-Detail 2 6 3 2 4 2" xfId="14709"/>
    <cellStyle name="RowTitles1-Detail 2 6 3 2 5" xfId="14710"/>
    <cellStyle name="RowTitles1-Detail 2 6 3 3" xfId="14711"/>
    <cellStyle name="RowTitles1-Detail 2 6 3 3 2" xfId="14712"/>
    <cellStyle name="RowTitles1-Detail 2 6 3 3 2 2" xfId="14713"/>
    <cellStyle name="RowTitles1-Detail 2 6 3 3 2 2 2" xfId="14714"/>
    <cellStyle name="RowTitles1-Detail 2 6 3 3 2 3" xfId="14715"/>
    <cellStyle name="RowTitles1-Detail 2 6 3 3 3" xfId="14716"/>
    <cellStyle name="RowTitles1-Detail 2 6 3 3 3 2" xfId="14717"/>
    <cellStyle name="RowTitles1-Detail 2 6 3 3 3 2 2" xfId="14718"/>
    <cellStyle name="RowTitles1-Detail 2 6 3 3 4" xfId="14719"/>
    <cellStyle name="RowTitles1-Detail 2 6 3 3 4 2" xfId="14720"/>
    <cellStyle name="RowTitles1-Detail 2 6 3 3 5" xfId="14721"/>
    <cellStyle name="RowTitles1-Detail 2 6 3 4" xfId="14722"/>
    <cellStyle name="RowTitles1-Detail 2 6 3 4 2" xfId="14723"/>
    <cellStyle name="RowTitles1-Detail 2 6 3 5" xfId="14724"/>
    <cellStyle name="RowTitles1-Detail 2 6 3 5 2" xfId="14725"/>
    <cellStyle name="RowTitles1-Detail 2 6 3 5 2 2" xfId="14726"/>
    <cellStyle name="RowTitles1-Detail 2 6 4" xfId="14727"/>
    <cellStyle name="RowTitles1-Detail 2 6 4 2" xfId="14728"/>
    <cellStyle name="RowTitles1-Detail 2 6 4 2 2" xfId="14729"/>
    <cellStyle name="RowTitles1-Detail 2 6 4 2 2 2" xfId="14730"/>
    <cellStyle name="RowTitles1-Detail 2 6 4 2 2 2 2" xfId="14731"/>
    <cellStyle name="RowTitles1-Detail 2 6 4 2 2 3" xfId="14732"/>
    <cellStyle name="RowTitles1-Detail 2 6 4 2 3" xfId="14733"/>
    <cellStyle name="RowTitles1-Detail 2 6 4 2 3 2" xfId="14734"/>
    <cellStyle name="RowTitles1-Detail 2 6 4 2 3 2 2" xfId="14735"/>
    <cellStyle name="RowTitles1-Detail 2 6 4 2 4" xfId="14736"/>
    <cellStyle name="RowTitles1-Detail 2 6 4 2 4 2" xfId="14737"/>
    <cellStyle name="RowTitles1-Detail 2 6 4 2 5" xfId="14738"/>
    <cellStyle name="RowTitles1-Detail 2 6 4 3" xfId="14739"/>
    <cellStyle name="RowTitles1-Detail 2 6 4 3 2" xfId="14740"/>
    <cellStyle name="RowTitles1-Detail 2 6 4 3 2 2" xfId="14741"/>
    <cellStyle name="RowTitles1-Detail 2 6 4 3 2 2 2" xfId="14742"/>
    <cellStyle name="RowTitles1-Detail 2 6 4 3 2 3" xfId="14743"/>
    <cellStyle name="RowTitles1-Detail 2 6 4 3 3" xfId="14744"/>
    <cellStyle name="RowTitles1-Detail 2 6 4 3 3 2" xfId="14745"/>
    <cellStyle name="RowTitles1-Detail 2 6 4 3 3 2 2" xfId="14746"/>
    <cellStyle name="RowTitles1-Detail 2 6 4 3 4" xfId="14747"/>
    <cellStyle name="RowTitles1-Detail 2 6 4 3 4 2" xfId="14748"/>
    <cellStyle name="RowTitles1-Detail 2 6 4 3 5" xfId="14749"/>
    <cellStyle name="RowTitles1-Detail 2 6 4 4" xfId="14750"/>
    <cellStyle name="RowTitles1-Detail 2 6 4 4 2" xfId="14751"/>
    <cellStyle name="RowTitles1-Detail 2 6 4 4 2 2" xfId="14752"/>
    <cellStyle name="RowTitles1-Detail 2 6 4 4 3" xfId="14753"/>
    <cellStyle name="RowTitles1-Detail 2 6 4 5" xfId="14754"/>
    <cellStyle name="RowTitles1-Detail 2 6 4 5 2" xfId="14755"/>
    <cellStyle name="RowTitles1-Detail 2 6 4 5 2 2" xfId="14756"/>
    <cellStyle name="RowTitles1-Detail 2 6 4 6" xfId="14757"/>
    <cellStyle name="RowTitles1-Detail 2 6 4 6 2" xfId="14758"/>
    <cellStyle name="RowTitles1-Detail 2 6 4 7" xfId="14759"/>
    <cellStyle name="RowTitles1-Detail 2 6 5" xfId="14760"/>
    <cellStyle name="RowTitles1-Detail 2 6 5 2" xfId="14761"/>
    <cellStyle name="RowTitles1-Detail 2 6 5 2 2" xfId="14762"/>
    <cellStyle name="RowTitles1-Detail 2 6 5 2 2 2" xfId="14763"/>
    <cellStyle name="RowTitles1-Detail 2 6 5 2 2 2 2" xfId="14764"/>
    <cellStyle name="RowTitles1-Detail 2 6 5 2 2 3" xfId="14765"/>
    <cellStyle name="RowTitles1-Detail 2 6 5 2 3" xfId="14766"/>
    <cellStyle name="RowTitles1-Detail 2 6 5 2 3 2" xfId="14767"/>
    <cellStyle name="RowTitles1-Detail 2 6 5 2 3 2 2" xfId="14768"/>
    <cellStyle name="RowTitles1-Detail 2 6 5 2 4" xfId="14769"/>
    <cellStyle name="RowTitles1-Detail 2 6 5 2 4 2" xfId="14770"/>
    <cellStyle name="RowTitles1-Detail 2 6 5 2 5" xfId="14771"/>
    <cellStyle name="RowTitles1-Detail 2 6 5 3" xfId="14772"/>
    <cellStyle name="RowTitles1-Detail 2 6 5 3 2" xfId="14773"/>
    <cellStyle name="RowTitles1-Detail 2 6 5 3 2 2" xfId="14774"/>
    <cellStyle name="RowTitles1-Detail 2 6 5 3 2 2 2" xfId="14775"/>
    <cellStyle name="RowTitles1-Detail 2 6 5 3 2 3" xfId="14776"/>
    <cellStyle name="RowTitles1-Detail 2 6 5 3 3" xfId="14777"/>
    <cellStyle name="RowTitles1-Detail 2 6 5 3 3 2" xfId="14778"/>
    <cellStyle name="RowTitles1-Detail 2 6 5 3 3 2 2" xfId="14779"/>
    <cellStyle name="RowTitles1-Detail 2 6 5 3 4" xfId="14780"/>
    <cellStyle name="RowTitles1-Detail 2 6 5 3 4 2" xfId="14781"/>
    <cellStyle name="RowTitles1-Detail 2 6 5 3 5" xfId="14782"/>
    <cellStyle name="RowTitles1-Detail 2 6 5 4" xfId="14783"/>
    <cellStyle name="RowTitles1-Detail 2 6 5 4 2" xfId="14784"/>
    <cellStyle name="RowTitles1-Detail 2 6 5 4 2 2" xfId="14785"/>
    <cellStyle name="RowTitles1-Detail 2 6 5 4 3" xfId="14786"/>
    <cellStyle name="RowTitles1-Detail 2 6 5 5" xfId="14787"/>
    <cellStyle name="RowTitles1-Detail 2 6 5 5 2" xfId="14788"/>
    <cellStyle name="RowTitles1-Detail 2 6 5 5 2 2" xfId="14789"/>
    <cellStyle name="RowTitles1-Detail 2 6 5 6" xfId="14790"/>
    <cellStyle name="RowTitles1-Detail 2 6 5 6 2" xfId="14791"/>
    <cellStyle name="RowTitles1-Detail 2 6 5 7" xfId="14792"/>
    <cellStyle name="RowTitles1-Detail 2 6 6" xfId="14793"/>
    <cellStyle name="RowTitles1-Detail 2 6 6 2" xfId="14794"/>
    <cellStyle name="RowTitles1-Detail 2 6 6 2 2" xfId="14795"/>
    <cellStyle name="RowTitles1-Detail 2 6 6 2 2 2" xfId="14796"/>
    <cellStyle name="RowTitles1-Detail 2 6 6 2 2 2 2" xfId="14797"/>
    <cellStyle name="RowTitles1-Detail 2 6 6 2 2 3" xfId="14798"/>
    <cellStyle name="RowTitles1-Detail 2 6 6 2 3" xfId="14799"/>
    <cellStyle name="RowTitles1-Detail 2 6 6 2 3 2" xfId="14800"/>
    <cellStyle name="RowTitles1-Detail 2 6 6 2 3 2 2" xfId="14801"/>
    <cellStyle name="RowTitles1-Detail 2 6 6 2 4" xfId="14802"/>
    <cellStyle name="RowTitles1-Detail 2 6 6 2 4 2" xfId="14803"/>
    <cellStyle name="RowTitles1-Detail 2 6 6 2 5" xfId="14804"/>
    <cellStyle name="RowTitles1-Detail 2 6 6 3" xfId="14805"/>
    <cellStyle name="RowTitles1-Detail 2 6 6 3 2" xfId="14806"/>
    <cellStyle name="RowTitles1-Detail 2 6 6 3 2 2" xfId="14807"/>
    <cellStyle name="RowTitles1-Detail 2 6 6 3 2 2 2" xfId="14808"/>
    <cellStyle name="RowTitles1-Detail 2 6 6 3 2 3" xfId="14809"/>
    <cellStyle name="RowTitles1-Detail 2 6 6 3 3" xfId="14810"/>
    <cellStyle name="RowTitles1-Detail 2 6 6 3 3 2" xfId="14811"/>
    <cellStyle name="RowTitles1-Detail 2 6 6 3 3 2 2" xfId="14812"/>
    <cellStyle name="RowTitles1-Detail 2 6 6 3 4" xfId="14813"/>
    <cellStyle name="RowTitles1-Detail 2 6 6 3 4 2" xfId="14814"/>
    <cellStyle name="RowTitles1-Detail 2 6 6 3 5" xfId="14815"/>
    <cellStyle name="RowTitles1-Detail 2 6 6 4" xfId="14816"/>
    <cellStyle name="RowTitles1-Detail 2 6 6 4 2" xfId="14817"/>
    <cellStyle name="RowTitles1-Detail 2 6 6 4 2 2" xfId="14818"/>
    <cellStyle name="RowTitles1-Detail 2 6 6 4 3" xfId="14819"/>
    <cellStyle name="RowTitles1-Detail 2 6 6 5" xfId="14820"/>
    <cellStyle name="RowTitles1-Detail 2 6 6 5 2" xfId="14821"/>
    <cellStyle name="RowTitles1-Detail 2 6 6 5 2 2" xfId="14822"/>
    <cellStyle name="RowTitles1-Detail 2 6 6 6" xfId="14823"/>
    <cellStyle name="RowTitles1-Detail 2 6 6 6 2" xfId="14824"/>
    <cellStyle name="RowTitles1-Detail 2 6 6 7" xfId="14825"/>
    <cellStyle name="RowTitles1-Detail 2 6 7" xfId="14826"/>
    <cellStyle name="RowTitles1-Detail 2 6 7 2" xfId="14827"/>
    <cellStyle name="RowTitles1-Detail 2 6 7 2 2" xfId="14828"/>
    <cellStyle name="RowTitles1-Detail 2 6 7 2 2 2" xfId="14829"/>
    <cellStyle name="RowTitles1-Detail 2 6 7 2 3" xfId="14830"/>
    <cellStyle name="RowTitles1-Detail 2 6 7 3" xfId="14831"/>
    <cellStyle name="RowTitles1-Detail 2 6 7 3 2" xfId="14832"/>
    <cellStyle name="RowTitles1-Detail 2 6 7 3 2 2" xfId="14833"/>
    <cellStyle name="RowTitles1-Detail 2 6 7 4" xfId="14834"/>
    <cellStyle name="RowTitles1-Detail 2 6 7 4 2" xfId="14835"/>
    <cellStyle name="RowTitles1-Detail 2 6 7 5" xfId="14836"/>
    <cellStyle name="RowTitles1-Detail 2 6 8" xfId="14837"/>
    <cellStyle name="RowTitles1-Detail 2 6 8 2" xfId="14838"/>
    <cellStyle name="RowTitles1-Detail 2 6 8 2 2" xfId="14839"/>
    <cellStyle name="RowTitles1-Detail 2 6 8 2 2 2" xfId="14840"/>
    <cellStyle name="RowTitles1-Detail 2 6 8 2 3" xfId="14841"/>
    <cellStyle name="RowTitles1-Detail 2 6 8 3" xfId="14842"/>
    <cellStyle name="RowTitles1-Detail 2 6 8 3 2" xfId="14843"/>
    <cellStyle name="RowTitles1-Detail 2 6 8 3 2 2" xfId="14844"/>
    <cellStyle name="RowTitles1-Detail 2 6 8 4" xfId="14845"/>
    <cellStyle name="RowTitles1-Detail 2 6 8 4 2" xfId="14846"/>
    <cellStyle name="RowTitles1-Detail 2 6 8 5" xfId="14847"/>
    <cellStyle name="RowTitles1-Detail 2 6 9" xfId="14848"/>
    <cellStyle name="RowTitles1-Detail 2 6 9 2" xfId="14849"/>
    <cellStyle name="RowTitles1-Detail 2 6 9 2 2" xfId="14850"/>
    <cellStyle name="RowTitles1-Detail 2 6_STUD aligned by INSTIT" xfId="14851"/>
    <cellStyle name="RowTitles1-Detail 2 7" xfId="14852"/>
    <cellStyle name="RowTitles1-Detail 2 7 2" xfId="14853"/>
    <cellStyle name="RowTitles1-Detail 2 7 2 2" xfId="14854"/>
    <cellStyle name="RowTitles1-Detail 2 7 2 2 2" xfId="14855"/>
    <cellStyle name="RowTitles1-Detail 2 7 2 2 2 2" xfId="14856"/>
    <cellStyle name="RowTitles1-Detail 2 7 2 2 2 2 2" xfId="14857"/>
    <cellStyle name="RowTitles1-Detail 2 7 2 2 2 3" xfId="14858"/>
    <cellStyle name="RowTitles1-Detail 2 7 2 2 3" xfId="14859"/>
    <cellStyle name="RowTitles1-Detail 2 7 2 2 3 2" xfId="14860"/>
    <cellStyle name="RowTitles1-Detail 2 7 2 2 3 2 2" xfId="14861"/>
    <cellStyle name="RowTitles1-Detail 2 7 2 2 4" xfId="14862"/>
    <cellStyle name="RowTitles1-Detail 2 7 2 2 4 2" xfId="14863"/>
    <cellStyle name="RowTitles1-Detail 2 7 2 2 5" xfId="14864"/>
    <cellStyle name="RowTitles1-Detail 2 7 2 3" xfId="14865"/>
    <cellStyle name="RowTitles1-Detail 2 7 2 3 2" xfId="14866"/>
    <cellStyle name="RowTitles1-Detail 2 7 2 3 2 2" xfId="14867"/>
    <cellStyle name="RowTitles1-Detail 2 7 2 3 2 2 2" xfId="14868"/>
    <cellStyle name="RowTitles1-Detail 2 7 2 3 2 3" xfId="14869"/>
    <cellStyle name="RowTitles1-Detail 2 7 2 3 3" xfId="14870"/>
    <cellStyle name="RowTitles1-Detail 2 7 2 3 3 2" xfId="14871"/>
    <cellStyle name="RowTitles1-Detail 2 7 2 3 3 2 2" xfId="14872"/>
    <cellStyle name="RowTitles1-Detail 2 7 2 3 4" xfId="14873"/>
    <cellStyle name="RowTitles1-Detail 2 7 2 3 4 2" xfId="14874"/>
    <cellStyle name="RowTitles1-Detail 2 7 2 3 5" xfId="14875"/>
    <cellStyle name="RowTitles1-Detail 2 7 2 4" xfId="14876"/>
    <cellStyle name="RowTitles1-Detail 2 7 2 4 2" xfId="14877"/>
    <cellStyle name="RowTitles1-Detail 2 7 2 5" xfId="14878"/>
    <cellStyle name="RowTitles1-Detail 2 7 2 5 2" xfId="14879"/>
    <cellStyle name="RowTitles1-Detail 2 7 2 5 2 2" xfId="14880"/>
    <cellStyle name="RowTitles1-Detail 2 7 2 6" xfId="14881"/>
    <cellStyle name="RowTitles1-Detail 2 7 2 6 2" xfId="14882"/>
    <cellStyle name="RowTitles1-Detail 2 7 2 7" xfId="14883"/>
    <cellStyle name="RowTitles1-Detail 2 7 3" xfId="14884"/>
    <cellStyle name="RowTitles1-Detail 2 7 3 2" xfId="14885"/>
    <cellStyle name="RowTitles1-Detail 2 7 3 2 2" xfId="14886"/>
    <cellStyle name="RowTitles1-Detail 2 7 3 2 2 2" xfId="14887"/>
    <cellStyle name="RowTitles1-Detail 2 7 3 2 2 2 2" xfId="14888"/>
    <cellStyle name="RowTitles1-Detail 2 7 3 2 2 3" xfId="14889"/>
    <cellStyle name="RowTitles1-Detail 2 7 3 2 3" xfId="14890"/>
    <cellStyle name="RowTitles1-Detail 2 7 3 2 3 2" xfId="14891"/>
    <cellStyle name="RowTitles1-Detail 2 7 3 2 3 2 2" xfId="14892"/>
    <cellStyle name="RowTitles1-Detail 2 7 3 2 4" xfId="14893"/>
    <cellStyle name="RowTitles1-Detail 2 7 3 2 4 2" xfId="14894"/>
    <cellStyle name="RowTitles1-Detail 2 7 3 2 5" xfId="14895"/>
    <cellStyle name="RowTitles1-Detail 2 7 3 3" xfId="14896"/>
    <cellStyle name="RowTitles1-Detail 2 7 3 3 2" xfId="14897"/>
    <cellStyle name="RowTitles1-Detail 2 7 3 3 2 2" xfId="14898"/>
    <cellStyle name="RowTitles1-Detail 2 7 3 3 2 2 2" xfId="14899"/>
    <cellStyle name="RowTitles1-Detail 2 7 3 3 2 3" xfId="14900"/>
    <cellStyle name="RowTitles1-Detail 2 7 3 3 3" xfId="14901"/>
    <cellStyle name="RowTitles1-Detail 2 7 3 3 3 2" xfId="14902"/>
    <cellStyle name="RowTitles1-Detail 2 7 3 3 3 2 2" xfId="14903"/>
    <cellStyle name="RowTitles1-Detail 2 7 3 3 4" xfId="14904"/>
    <cellStyle name="RowTitles1-Detail 2 7 3 3 4 2" xfId="14905"/>
    <cellStyle name="RowTitles1-Detail 2 7 3 3 5" xfId="14906"/>
    <cellStyle name="RowTitles1-Detail 2 7 3 4" xfId="14907"/>
    <cellStyle name="RowTitles1-Detail 2 7 3 4 2" xfId="14908"/>
    <cellStyle name="RowTitles1-Detail 2 7 3 4 2 2" xfId="14909"/>
    <cellStyle name="RowTitles1-Detail 2 7 3 4 3" xfId="14910"/>
    <cellStyle name="RowTitles1-Detail 2 7 3 5" xfId="14911"/>
    <cellStyle name="RowTitles1-Detail 2 7 3 5 2" xfId="14912"/>
    <cellStyle name="RowTitles1-Detail 2 7 3 5 2 2" xfId="14913"/>
    <cellStyle name="RowTitles1-Detail 2 7 4" xfId="14914"/>
    <cellStyle name="RowTitles1-Detail 2 7 4 2" xfId="14915"/>
    <cellStyle name="RowTitles1-Detail 2 7 4 2 2" xfId="14916"/>
    <cellStyle name="RowTitles1-Detail 2 7 4 2 2 2" xfId="14917"/>
    <cellStyle name="RowTitles1-Detail 2 7 4 2 2 2 2" xfId="14918"/>
    <cellStyle name="RowTitles1-Detail 2 7 4 2 2 3" xfId="14919"/>
    <cellStyle name="RowTitles1-Detail 2 7 4 2 3" xfId="14920"/>
    <cellStyle name="RowTitles1-Detail 2 7 4 2 3 2" xfId="14921"/>
    <cellStyle name="RowTitles1-Detail 2 7 4 2 3 2 2" xfId="14922"/>
    <cellStyle name="RowTitles1-Detail 2 7 4 2 4" xfId="14923"/>
    <cellStyle name="RowTitles1-Detail 2 7 4 2 4 2" xfId="14924"/>
    <cellStyle name="RowTitles1-Detail 2 7 4 2 5" xfId="14925"/>
    <cellStyle name="RowTitles1-Detail 2 7 4 3" xfId="14926"/>
    <cellStyle name="RowTitles1-Detail 2 7 4 3 2" xfId="14927"/>
    <cellStyle name="RowTitles1-Detail 2 7 4 3 2 2" xfId="14928"/>
    <cellStyle name="RowTitles1-Detail 2 7 4 3 2 2 2" xfId="14929"/>
    <cellStyle name="RowTitles1-Detail 2 7 4 3 2 3" xfId="14930"/>
    <cellStyle name="RowTitles1-Detail 2 7 4 3 3" xfId="14931"/>
    <cellStyle name="RowTitles1-Detail 2 7 4 3 3 2" xfId="14932"/>
    <cellStyle name="RowTitles1-Detail 2 7 4 3 3 2 2" xfId="14933"/>
    <cellStyle name="RowTitles1-Detail 2 7 4 3 4" xfId="14934"/>
    <cellStyle name="RowTitles1-Detail 2 7 4 3 4 2" xfId="14935"/>
    <cellStyle name="RowTitles1-Detail 2 7 4 3 5" xfId="14936"/>
    <cellStyle name="RowTitles1-Detail 2 7 4 4" xfId="14937"/>
    <cellStyle name="RowTitles1-Detail 2 7 4 4 2" xfId="14938"/>
    <cellStyle name="RowTitles1-Detail 2 7 4 4 2 2" xfId="14939"/>
    <cellStyle name="RowTitles1-Detail 2 7 4 4 3" xfId="14940"/>
    <cellStyle name="RowTitles1-Detail 2 7 4 5" xfId="14941"/>
    <cellStyle name="RowTitles1-Detail 2 7 4 5 2" xfId="14942"/>
    <cellStyle name="RowTitles1-Detail 2 7 4 5 2 2" xfId="14943"/>
    <cellStyle name="RowTitles1-Detail 2 7 4 6" xfId="14944"/>
    <cellStyle name="RowTitles1-Detail 2 7 4 6 2" xfId="14945"/>
    <cellStyle name="RowTitles1-Detail 2 7 4 7" xfId="14946"/>
    <cellStyle name="RowTitles1-Detail 2 7 5" xfId="14947"/>
    <cellStyle name="RowTitles1-Detail 2 7 5 2" xfId="14948"/>
    <cellStyle name="RowTitles1-Detail 2 7 5 2 2" xfId="14949"/>
    <cellStyle name="RowTitles1-Detail 2 7 5 2 2 2" xfId="14950"/>
    <cellStyle name="RowTitles1-Detail 2 7 5 2 2 2 2" xfId="14951"/>
    <cellStyle name="RowTitles1-Detail 2 7 5 2 2 3" xfId="14952"/>
    <cellStyle name="RowTitles1-Detail 2 7 5 2 3" xfId="14953"/>
    <cellStyle name="RowTitles1-Detail 2 7 5 2 3 2" xfId="14954"/>
    <cellStyle name="RowTitles1-Detail 2 7 5 2 3 2 2" xfId="14955"/>
    <cellStyle name="RowTitles1-Detail 2 7 5 2 4" xfId="14956"/>
    <cellStyle name="RowTitles1-Detail 2 7 5 2 4 2" xfId="14957"/>
    <cellStyle name="RowTitles1-Detail 2 7 5 2 5" xfId="14958"/>
    <cellStyle name="RowTitles1-Detail 2 7 5 3" xfId="14959"/>
    <cellStyle name="RowTitles1-Detail 2 7 5 3 2" xfId="14960"/>
    <cellStyle name="RowTitles1-Detail 2 7 5 3 2 2" xfId="14961"/>
    <cellStyle name="RowTitles1-Detail 2 7 5 3 2 2 2" xfId="14962"/>
    <cellStyle name="RowTitles1-Detail 2 7 5 3 2 3" xfId="14963"/>
    <cellStyle name="RowTitles1-Detail 2 7 5 3 3" xfId="14964"/>
    <cellStyle name="RowTitles1-Detail 2 7 5 3 3 2" xfId="14965"/>
    <cellStyle name="RowTitles1-Detail 2 7 5 3 3 2 2" xfId="14966"/>
    <cellStyle name="RowTitles1-Detail 2 7 5 3 4" xfId="14967"/>
    <cellStyle name="RowTitles1-Detail 2 7 5 3 4 2" xfId="14968"/>
    <cellStyle name="RowTitles1-Detail 2 7 5 3 5" xfId="14969"/>
    <cellStyle name="RowTitles1-Detail 2 7 5 4" xfId="14970"/>
    <cellStyle name="RowTitles1-Detail 2 7 5 4 2" xfId="14971"/>
    <cellStyle name="RowTitles1-Detail 2 7 5 4 2 2" xfId="14972"/>
    <cellStyle name="RowTitles1-Detail 2 7 5 4 3" xfId="14973"/>
    <cellStyle name="RowTitles1-Detail 2 7 5 5" xfId="14974"/>
    <cellStyle name="RowTitles1-Detail 2 7 5 5 2" xfId="14975"/>
    <cellStyle name="RowTitles1-Detail 2 7 5 5 2 2" xfId="14976"/>
    <cellStyle name="RowTitles1-Detail 2 7 5 6" xfId="14977"/>
    <cellStyle name="RowTitles1-Detail 2 7 5 6 2" xfId="14978"/>
    <cellStyle name="RowTitles1-Detail 2 7 5 7" xfId="14979"/>
    <cellStyle name="RowTitles1-Detail 2 7 6" xfId="14980"/>
    <cellStyle name="RowTitles1-Detail 2 7 6 2" xfId="14981"/>
    <cellStyle name="RowTitles1-Detail 2 7 6 2 2" xfId="14982"/>
    <cellStyle name="RowTitles1-Detail 2 7 6 2 2 2" xfId="14983"/>
    <cellStyle name="RowTitles1-Detail 2 7 6 2 2 2 2" xfId="14984"/>
    <cellStyle name="RowTitles1-Detail 2 7 6 2 2 3" xfId="14985"/>
    <cellStyle name="RowTitles1-Detail 2 7 6 2 3" xfId="14986"/>
    <cellStyle name="RowTitles1-Detail 2 7 6 2 3 2" xfId="14987"/>
    <cellStyle name="RowTitles1-Detail 2 7 6 2 3 2 2" xfId="14988"/>
    <cellStyle name="RowTitles1-Detail 2 7 6 2 4" xfId="14989"/>
    <cellStyle name="RowTitles1-Detail 2 7 6 2 4 2" xfId="14990"/>
    <cellStyle name="RowTitles1-Detail 2 7 6 2 5" xfId="14991"/>
    <cellStyle name="RowTitles1-Detail 2 7 6 3" xfId="14992"/>
    <cellStyle name="RowTitles1-Detail 2 7 6 3 2" xfId="14993"/>
    <cellStyle name="RowTitles1-Detail 2 7 6 3 2 2" xfId="14994"/>
    <cellStyle name="RowTitles1-Detail 2 7 6 3 2 2 2" xfId="14995"/>
    <cellStyle name="RowTitles1-Detail 2 7 6 3 2 3" xfId="14996"/>
    <cellStyle name="RowTitles1-Detail 2 7 6 3 3" xfId="14997"/>
    <cellStyle name="RowTitles1-Detail 2 7 6 3 3 2" xfId="14998"/>
    <cellStyle name="RowTitles1-Detail 2 7 6 3 3 2 2" xfId="14999"/>
    <cellStyle name="RowTitles1-Detail 2 7 6 3 4" xfId="15000"/>
    <cellStyle name="RowTitles1-Detail 2 7 6 3 4 2" xfId="15001"/>
    <cellStyle name="RowTitles1-Detail 2 7 6 3 5" xfId="15002"/>
    <cellStyle name="RowTitles1-Detail 2 7 6 4" xfId="15003"/>
    <cellStyle name="RowTitles1-Detail 2 7 6 4 2" xfId="15004"/>
    <cellStyle name="RowTitles1-Detail 2 7 6 4 2 2" xfId="15005"/>
    <cellStyle name="RowTitles1-Detail 2 7 6 4 3" xfId="15006"/>
    <cellStyle name="RowTitles1-Detail 2 7 6 5" xfId="15007"/>
    <cellStyle name="RowTitles1-Detail 2 7 6 5 2" xfId="15008"/>
    <cellStyle name="RowTitles1-Detail 2 7 6 5 2 2" xfId="15009"/>
    <cellStyle name="RowTitles1-Detail 2 7 6 6" xfId="15010"/>
    <cellStyle name="RowTitles1-Detail 2 7 6 6 2" xfId="15011"/>
    <cellStyle name="RowTitles1-Detail 2 7 6 7" xfId="15012"/>
    <cellStyle name="RowTitles1-Detail 2 7 7" xfId="15013"/>
    <cellStyle name="RowTitles1-Detail 2 7 7 2" xfId="15014"/>
    <cellStyle name="RowTitles1-Detail 2 7 7 2 2" xfId="15015"/>
    <cellStyle name="RowTitles1-Detail 2 7 7 2 2 2" xfId="15016"/>
    <cellStyle name="RowTitles1-Detail 2 7 7 2 3" xfId="15017"/>
    <cellStyle name="RowTitles1-Detail 2 7 7 3" xfId="15018"/>
    <cellStyle name="RowTitles1-Detail 2 7 7 3 2" xfId="15019"/>
    <cellStyle name="RowTitles1-Detail 2 7 7 3 2 2" xfId="15020"/>
    <cellStyle name="RowTitles1-Detail 2 7 7 4" xfId="15021"/>
    <cellStyle name="RowTitles1-Detail 2 7 7 4 2" xfId="15022"/>
    <cellStyle name="RowTitles1-Detail 2 7 7 5" xfId="15023"/>
    <cellStyle name="RowTitles1-Detail 2 7 8" xfId="15024"/>
    <cellStyle name="RowTitles1-Detail 2 7 8 2" xfId="15025"/>
    <cellStyle name="RowTitles1-Detail 2 7 8 2 2" xfId="15026"/>
    <cellStyle name="RowTitles1-Detail 2 7 8 2 2 2" xfId="15027"/>
    <cellStyle name="RowTitles1-Detail 2 7 8 2 3" xfId="15028"/>
    <cellStyle name="RowTitles1-Detail 2 7 8 3" xfId="15029"/>
    <cellStyle name="RowTitles1-Detail 2 7 8 3 2" xfId="15030"/>
    <cellStyle name="RowTitles1-Detail 2 7 8 3 2 2" xfId="15031"/>
    <cellStyle name="RowTitles1-Detail 2 7 8 4" xfId="15032"/>
    <cellStyle name="RowTitles1-Detail 2 7 8 4 2" xfId="15033"/>
    <cellStyle name="RowTitles1-Detail 2 7 8 5" xfId="15034"/>
    <cellStyle name="RowTitles1-Detail 2 7 9" xfId="15035"/>
    <cellStyle name="RowTitles1-Detail 2 7 9 2" xfId="15036"/>
    <cellStyle name="RowTitles1-Detail 2 7 9 2 2" xfId="15037"/>
    <cellStyle name="RowTitles1-Detail 2 7_STUD aligned by INSTIT" xfId="15038"/>
    <cellStyle name="RowTitles1-Detail 2 8" xfId="15039"/>
    <cellStyle name="RowTitles1-Detail 2 8 2" xfId="15040"/>
    <cellStyle name="RowTitles1-Detail 2 8 2 2" xfId="15041"/>
    <cellStyle name="RowTitles1-Detail 2 8 2 2 2" xfId="15042"/>
    <cellStyle name="RowTitles1-Detail 2 8 2 2 2 2" xfId="15043"/>
    <cellStyle name="RowTitles1-Detail 2 8 2 2 3" xfId="15044"/>
    <cellStyle name="RowTitles1-Detail 2 8 2 3" xfId="15045"/>
    <cellStyle name="RowTitles1-Detail 2 8 2 3 2" xfId="15046"/>
    <cellStyle name="RowTitles1-Detail 2 8 2 3 2 2" xfId="15047"/>
    <cellStyle name="RowTitles1-Detail 2 8 2 4" xfId="15048"/>
    <cellStyle name="RowTitles1-Detail 2 8 2 4 2" xfId="15049"/>
    <cellStyle name="RowTitles1-Detail 2 8 2 5" xfId="15050"/>
    <cellStyle name="RowTitles1-Detail 2 8 3" xfId="15051"/>
    <cellStyle name="RowTitles1-Detail 2 8 3 2" xfId="15052"/>
    <cellStyle name="RowTitles1-Detail 2 8 3 2 2" xfId="15053"/>
    <cellStyle name="RowTitles1-Detail 2 8 3 2 2 2" xfId="15054"/>
    <cellStyle name="RowTitles1-Detail 2 8 3 2 3" xfId="15055"/>
    <cellStyle name="RowTitles1-Detail 2 8 3 3" xfId="15056"/>
    <cellStyle name="RowTitles1-Detail 2 8 3 3 2" xfId="15057"/>
    <cellStyle name="RowTitles1-Detail 2 8 3 3 2 2" xfId="15058"/>
    <cellStyle name="RowTitles1-Detail 2 8 3 4" xfId="15059"/>
    <cellStyle name="RowTitles1-Detail 2 8 3 4 2" xfId="15060"/>
    <cellStyle name="RowTitles1-Detail 2 8 3 5" xfId="15061"/>
    <cellStyle name="RowTitles1-Detail 2 8 4" xfId="15062"/>
    <cellStyle name="RowTitles1-Detail 2 8 4 2" xfId="15063"/>
    <cellStyle name="RowTitles1-Detail 2 8 5" xfId="15064"/>
    <cellStyle name="RowTitles1-Detail 2 8 5 2" xfId="15065"/>
    <cellStyle name="RowTitles1-Detail 2 8 5 2 2" xfId="15066"/>
    <cellStyle name="RowTitles1-Detail 2 8 5 3" xfId="15067"/>
    <cellStyle name="RowTitles1-Detail 2 8 6" xfId="15068"/>
    <cellStyle name="RowTitles1-Detail 2 8 6 2" xfId="15069"/>
    <cellStyle name="RowTitles1-Detail 2 8 6 2 2" xfId="15070"/>
    <cellStyle name="RowTitles1-Detail 2 9" xfId="15071"/>
    <cellStyle name="RowTitles1-Detail 2 9 2" xfId="15072"/>
    <cellStyle name="RowTitles1-Detail 2 9 2 2" xfId="15073"/>
    <cellStyle name="RowTitles1-Detail 2 9 2 2 2" xfId="15074"/>
    <cellStyle name="RowTitles1-Detail 2 9 2 2 2 2" xfId="15075"/>
    <cellStyle name="RowTitles1-Detail 2 9 2 2 3" xfId="15076"/>
    <cellStyle name="RowTitles1-Detail 2 9 2 3" xfId="15077"/>
    <cellStyle name="RowTitles1-Detail 2 9 2 3 2" xfId="15078"/>
    <cellStyle name="RowTitles1-Detail 2 9 2 3 2 2" xfId="15079"/>
    <cellStyle name="RowTitles1-Detail 2 9 2 4" xfId="15080"/>
    <cellStyle name="RowTitles1-Detail 2 9 2 4 2" xfId="15081"/>
    <cellStyle name="RowTitles1-Detail 2 9 2 5" xfId="15082"/>
    <cellStyle name="RowTitles1-Detail 2 9 3" xfId="15083"/>
    <cellStyle name="RowTitles1-Detail 2 9 3 2" xfId="15084"/>
    <cellStyle name="RowTitles1-Detail 2 9 3 2 2" xfId="15085"/>
    <cellStyle name="RowTitles1-Detail 2 9 3 2 2 2" xfId="15086"/>
    <cellStyle name="RowTitles1-Detail 2 9 3 2 3" xfId="15087"/>
    <cellStyle name="RowTitles1-Detail 2 9 3 3" xfId="15088"/>
    <cellStyle name="RowTitles1-Detail 2 9 3 3 2" xfId="15089"/>
    <cellStyle name="RowTitles1-Detail 2 9 3 3 2 2" xfId="15090"/>
    <cellStyle name="RowTitles1-Detail 2 9 3 4" xfId="15091"/>
    <cellStyle name="RowTitles1-Detail 2 9 3 4 2" xfId="15092"/>
    <cellStyle name="RowTitles1-Detail 2 9 3 5" xfId="15093"/>
    <cellStyle name="RowTitles1-Detail 2 9 4" xfId="15094"/>
    <cellStyle name="RowTitles1-Detail 2 9 4 2" xfId="15095"/>
    <cellStyle name="RowTitles1-Detail 2 9 5" xfId="15096"/>
    <cellStyle name="RowTitles1-Detail 2 9 5 2" xfId="15097"/>
    <cellStyle name="RowTitles1-Detail 2 9 5 2 2" xfId="15098"/>
    <cellStyle name="RowTitles1-Detail 2 9 6" xfId="15099"/>
    <cellStyle name="RowTitles1-Detail 2 9 6 2" xfId="15100"/>
    <cellStyle name="RowTitles1-Detail 2 9 7" xfId="15101"/>
    <cellStyle name="RowTitles1-Detail 2_STUD aligned by INSTIT" xfId="15102"/>
    <cellStyle name="RowTitles1-Detail 3" xfId="51"/>
    <cellStyle name="RowTitles1-Detail 3 10" xfId="15103"/>
    <cellStyle name="RowTitles1-Detail 3 10 2" xfId="15104"/>
    <cellStyle name="RowTitles1-Detail 3 10 2 2" xfId="15105"/>
    <cellStyle name="RowTitles1-Detail 3 10 2 2 2" xfId="15106"/>
    <cellStyle name="RowTitles1-Detail 3 10 2 2 2 2" xfId="15107"/>
    <cellStyle name="RowTitles1-Detail 3 10 2 2 3" xfId="15108"/>
    <cellStyle name="RowTitles1-Detail 3 10 2 3" xfId="15109"/>
    <cellStyle name="RowTitles1-Detail 3 10 2 3 2" xfId="15110"/>
    <cellStyle name="RowTitles1-Detail 3 10 2 3 2 2" xfId="15111"/>
    <cellStyle name="RowTitles1-Detail 3 10 2 4" xfId="15112"/>
    <cellStyle name="RowTitles1-Detail 3 10 2 4 2" xfId="15113"/>
    <cellStyle name="RowTitles1-Detail 3 10 2 5" xfId="15114"/>
    <cellStyle name="RowTitles1-Detail 3 10 3" xfId="15115"/>
    <cellStyle name="RowTitles1-Detail 3 10 3 2" xfId="15116"/>
    <cellStyle name="RowTitles1-Detail 3 10 3 2 2" xfId="15117"/>
    <cellStyle name="RowTitles1-Detail 3 10 3 2 2 2" xfId="15118"/>
    <cellStyle name="RowTitles1-Detail 3 10 3 2 3" xfId="15119"/>
    <cellStyle name="RowTitles1-Detail 3 10 3 3" xfId="15120"/>
    <cellStyle name="RowTitles1-Detail 3 10 3 3 2" xfId="15121"/>
    <cellStyle name="RowTitles1-Detail 3 10 3 3 2 2" xfId="15122"/>
    <cellStyle name="RowTitles1-Detail 3 10 3 4" xfId="15123"/>
    <cellStyle name="RowTitles1-Detail 3 10 3 4 2" xfId="15124"/>
    <cellStyle name="RowTitles1-Detail 3 10 3 5" xfId="15125"/>
    <cellStyle name="RowTitles1-Detail 3 10 4" xfId="15126"/>
    <cellStyle name="RowTitles1-Detail 3 10 4 2" xfId="15127"/>
    <cellStyle name="RowTitles1-Detail 3 10 4 2 2" xfId="15128"/>
    <cellStyle name="RowTitles1-Detail 3 10 4 3" xfId="15129"/>
    <cellStyle name="RowTitles1-Detail 3 10 5" xfId="15130"/>
    <cellStyle name="RowTitles1-Detail 3 10 5 2" xfId="15131"/>
    <cellStyle name="RowTitles1-Detail 3 10 5 2 2" xfId="15132"/>
    <cellStyle name="RowTitles1-Detail 3 10 6" xfId="15133"/>
    <cellStyle name="RowTitles1-Detail 3 10 6 2" xfId="15134"/>
    <cellStyle name="RowTitles1-Detail 3 10 7" xfId="15135"/>
    <cellStyle name="RowTitles1-Detail 3 11" xfId="15136"/>
    <cellStyle name="RowTitles1-Detail 3 11 2" xfId="15137"/>
    <cellStyle name="RowTitles1-Detail 3 11 2 2" xfId="15138"/>
    <cellStyle name="RowTitles1-Detail 3 11 2 2 2" xfId="15139"/>
    <cellStyle name="RowTitles1-Detail 3 11 2 2 2 2" xfId="15140"/>
    <cellStyle name="RowTitles1-Detail 3 11 2 2 3" xfId="15141"/>
    <cellStyle name="RowTitles1-Detail 3 11 2 3" xfId="15142"/>
    <cellStyle name="RowTitles1-Detail 3 11 2 3 2" xfId="15143"/>
    <cellStyle name="RowTitles1-Detail 3 11 2 3 2 2" xfId="15144"/>
    <cellStyle name="RowTitles1-Detail 3 11 2 4" xfId="15145"/>
    <cellStyle name="RowTitles1-Detail 3 11 2 4 2" xfId="15146"/>
    <cellStyle name="RowTitles1-Detail 3 11 2 5" xfId="15147"/>
    <cellStyle name="RowTitles1-Detail 3 11 3" xfId="15148"/>
    <cellStyle name="RowTitles1-Detail 3 11 3 2" xfId="15149"/>
    <cellStyle name="RowTitles1-Detail 3 11 3 2 2" xfId="15150"/>
    <cellStyle name="RowTitles1-Detail 3 11 3 2 2 2" xfId="15151"/>
    <cellStyle name="RowTitles1-Detail 3 11 3 2 3" xfId="15152"/>
    <cellStyle name="RowTitles1-Detail 3 11 3 3" xfId="15153"/>
    <cellStyle name="RowTitles1-Detail 3 11 3 3 2" xfId="15154"/>
    <cellStyle name="RowTitles1-Detail 3 11 3 3 2 2" xfId="15155"/>
    <cellStyle name="RowTitles1-Detail 3 11 3 4" xfId="15156"/>
    <cellStyle name="RowTitles1-Detail 3 11 3 4 2" xfId="15157"/>
    <cellStyle name="RowTitles1-Detail 3 11 3 5" xfId="15158"/>
    <cellStyle name="RowTitles1-Detail 3 11 4" xfId="15159"/>
    <cellStyle name="RowTitles1-Detail 3 11 4 2" xfId="15160"/>
    <cellStyle name="RowTitles1-Detail 3 11 4 2 2" xfId="15161"/>
    <cellStyle name="RowTitles1-Detail 3 11 4 3" xfId="15162"/>
    <cellStyle name="RowTitles1-Detail 3 11 5" xfId="15163"/>
    <cellStyle name="RowTitles1-Detail 3 11 5 2" xfId="15164"/>
    <cellStyle name="RowTitles1-Detail 3 11 5 2 2" xfId="15165"/>
    <cellStyle name="RowTitles1-Detail 3 11 6" xfId="15166"/>
    <cellStyle name="RowTitles1-Detail 3 11 6 2" xfId="15167"/>
    <cellStyle name="RowTitles1-Detail 3 11 7" xfId="15168"/>
    <cellStyle name="RowTitles1-Detail 3 12" xfId="15169"/>
    <cellStyle name="RowTitles1-Detail 3 12 2" xfId="15170"/>
    <cellStyle name="RowTitles1-Detail 3 12 2 2" xfId="15171"/>
    <cellStyle name="RowTitles1-Detail 3 12 2 2 2" xfId="15172"/>
    <cellStyle name="RowTitles1-Detail 3 12 2 3" xfId="15173"/>
    <cellStyle name="RowTitles1-Detail 3 12 3" xfId="15174"/>
    <cellStyle name="RowTitles1-Detail 3 12 3 2" xfId="15175"/>
    <cellStyle name="RowTitles1-Detail 3 12 3 2 2" xfId="15176"/>
    <cellStyle name="RowTitles1-Detail 3 12 4" xfId="15177"/>
    <cellStyle name="RowTitles1-Detail 3 12 4 2" xfId="15178"/>
    <cellStyle name="RowTitles1-Detail 3 12 5" xfId="15179"/>
    <cellStyle name="RowTitles1-Detail 3 13" xfId="15180"/>
    <cellStyle name="RowTitles1-Detail 3 13 2" xfId="15181"/>
    <cellStyle name="RowTitles1-Detail 3 13 2 2" xfId="15182"/>
    <cellStyle name="RowTitles1-Detail 3 14" xfId="15183"/>
    <cellStyle name="RowTitles1-Detail 3 14 2" xfId="15184"/>
    <cellStyle name="RowTitles1-Detail 3 15" xfId="15185"/>
    <cellStyle name="RowTitles1-Detail 3 15 2" xfId="15186"/>
    <cellStyle name="RowTitles1-Detail 3 15 2 2" xfId="15187"/>
    <cellStyle name="RowTitles1-Detail 3 16" xfId="15188"/>
    <cellStyle name="RowTitles1-Detail 3 17" xfId="15189"/>
    <cellStyle name="RowTitles1-Detail 3 2" xfId="15190"/>
    <cellStyle name="RowTitles1-Detail 3 2 10" xfId="15191"/>
    <cellStyle name="RowTitles1-Detail 3 2 10 2" xfId="15192"/>
    <cellStyle name="RowTitles1-Detail 3 2 10 2 2" xfId="15193"/>
    <cellStyle name="RowTitles1-Detail 3 2 10 2 2 2" xfId="15194"/>
    <cellStyle name="RowTitles1-Detail 3 2 10 2 2 2 2" xfId="15195"/>
    <cellStyle name="RowTitles1-Detail 3 2 10 2 2 3" xfId="15196"/>
    <cellStyle name="RowTitles1-Detail 3 2 10 2 3" xfId="15197"/>
    <cellStyle name="RowTitles1-Detail 3 2 10 2 3 2" xfId="15198"/>
    <cellStyle name="RowTitles1-Detail 3 2 10 2 3 2 2" xfId="15199"/>
    <cellStyle name="RowTitles1-Detail 3 2 10 2 4" xfId="15200"/>
    <cellStyle name="RowTitles1-Detail 3 2 10 2 4 2" xfId="15201"/>
    <cellStyle name="RowTitles1-Detail 3 2 10 2 5" xfId="15202"/>
    <cellStyle name="RowTitles1-Detail 3 2 10 3" xfId="15203"/>
    <cellStyle name="RowTitles1-Detail 3 2 10 3 2" xfId="15204"/>
    <cellStyle name="RowTitles1-Detail 3 2 10 3 2 2" xfId="15205"/>
    <cellStyle name="RowTitles1-Detail 3 2 10 3 2 2 2" xfId="15206"/>
    <cellStyle name="RowTitles1-Detail 3 2 10 3 2 3" xfId="15207"/>
    <cellStyle name="RowTitles1-Detail 3 2 10 3 3" xfId="15208"/>
    <cellStyle name="RowTitles1-Detail 3 2 10 3 3 2" xfId="15209"/>
    <cellStyle name="RowTitles1-Detail 3 2 10 3 3 2 2" xfId="15210"/>
    <cellStyle name="RowTitles1-Detail 3 2 10 3 4" xfId="15211"/>
    <cellStyle name="RowTitles1-Detail 3 2 10 3 4 2" xfId="15212"/>
    <cellStyle name="RowTitles1-Detail 3 2 10 3 5" xfId="15213"/>
    <cellStyle name="RowTitles1-Detail 3 2 10 4" xfId="15214"/>
    <cellStyle name="RowTitles1-Detail 3 2 10 4 2" xfId="15215"/>
    <cellStyle name="RowTitles1-Detail 3 2 10 4 2 2" xfId="15216"/>
    <cellStyle name="RowTitles1-Detail 3 2 10 4 3" xfId="15217"/>
    <cellStyle name="RowTitles1-Detail 3 2 10 5" xfId="15218"/>
    <cellStyle name="RowTitles1-Detail 3 2 10 5 2" xfId="15219"/>
    <cellStyle name="RowTitles1-Detail 3 2 10 5 2 2" xfId="15220"/>
    <cellStyle name="RowTitles1-Detail 3 2 10 6" xfId="15221"/>
    <cellStyle name="RowTitles1-Detail 3 2 10 6 2" xfId="15222"/>
    <cellStyle name="RowTitles1-Detail 3 2 10 7" xfId="15223"/>
    <cellStyle name="RowTitles1-Detail 3 2 11" xfId="15224"/>
    <cellStyle name="RowTitles1-Detail 3 2 11 2" xfId="15225"/>
    <cellStyle name="RowTitles1-Detail 3 2 11 2 2" xfId="15226"/>
    <cellStyle name="RowTitles1-Detail 3 2 11 2 2 2" xfId="15227"/>
    <cellStyle name="RowTitles1-Detail 3 2 11 2 3" xfId="15228"/>
    <cellStyle name="RowTitles1-Detail 3 2 11 3" xfId="15229"/>
    <cellStyle name="RowTitles1-Detail 3 2 11 3 2" xfId="15230"/>
    <cellStyle name="RowTitles1-Detail 3 2 11 3 2 2" xfId="15231"/>
    <cellStyle name="RowTitles1-Detail 3 2 11 4" xfId="15232"/>
    <cellStyle name="RowTitles1-Detail 3 2 11 4 2" xfId="15233"/>
    <cellStyle name="RowTitles1-Detail 3 2 11 5" xfId="15234"/>
    <cellStyle name="RowTitles1-Detail 3 2 12" xfId="15235"/>
    <cellStyle name="RowTitles1-Detail 3 2 12 2" xfId="15236"/>
    <cellStyle name="RowTitles1-Detail 3 2 13" xfId="15237"/>
    <cellStyle name="RowTitles1-Detail 3 2 13 2" xfId="15238"/>
    <cellStyle name="RowTitles1-Detail 3 2 13 2 2" xfId="15239"/>
    <cellStyle name="RowTitles1-Detail 3 2 2" xfId="15240"/>
    <cellStyle name="RowTitles1-Detail 3 2 2 10" xfId="15241"/>
    <cellStyle name="RowTitles1-Detail 3 2 2 10 2" xfId="15242"/>
    <cellStyle name="RowTitles1-Detail 3 2 2 10 2 2" xfId="15243"/>
    <cellStyle name="RowTitles1-Detail 3 2 2 10 2 2 2" xfId="15244"/>
    <cellStyle name="RowTitles1-Detail 3 2 2 10 2 3" xfId="15245"/>
    <cellStyle name="RowTitles1-Detail 3 2 2 10 3" xfId="15246"/>
    <cellStyle name="RowTitles1-Detail 3 2 2 10 3 2" xfId="15247"/>
    <cellStyle name="RowTitles1-Detail 3 2 2 10 3 2 2" xfId="15248"/>
    <cellStyle name="RowTitles1-Detail 3 2 2 10 4" xfId="15249"/>
    <cellStyle name="RowTitles1-Detail 3 2 2 10 4 2" xfId="15250"/>
    <cellStyle name="RowTitles1-Detail 3 2 2 10 5" xfId="15251"/>
    <cellStyle name="RowTitles1-Detail 3 2 2 11" xfId="15252"/>
    <cellStyle name="RowTitles1-Detail 3 2 2 11 2" xfId="15253"/>
    <cellStyle name="RowTitles1-Detail 3 2 2 12" xfId="15254"/>
    <cellStyle name="RowTitles1-Detail 3 2 2 12 2" xfId="15255"/>
    <cellStyle name="RowTitles1-Detail 3 2 2 12 2 2" xfId="15256"/>
    <cellStyle name="RowTitles1-Detail 3 2 2 2" xfId="15257"/>
    <cellStyle name="RowTitles1-Detail 3 2 2 2 2" xfId="15258"/>
    <cellStyle name="RowTitles1-Detail 3 2 2 2 2 2" xfId="15259"/>
    <cellStyle name="RowTitles1-Detail 3 2 2 2 2 2 2" xfId="15260"/>
    <cellStyle name="RowTitles1-Detail 3 2 2 2 2 2 2 2" xfId="15261"/>
    <cellStyle name="RowTitles1-Detail 3 2 2 2 2 2 2 2 2" xfId="15262"/>
    <cellStyle name="RowTitles1-Detail 3 2 2 2 2 2 2 3" xfId="15263"/>
    <cellStyle name="RowTitles1-Detail 3 2 2 2 2 2 3" xfId="15264"/>
    <cellStyle name="RowTitles1-Detail 3 2 2 2 2 2 3 2" xfId="15265"/>
    <cellStyle name="RowTitles1-Detail 3 2 2 2 2 2 3 2 2" xfId="15266"/>
    <cellStyle name="RowTitles1-Detail 3 2 2 2 2 2 4" xfId="15267"/>
    <cellStyle name="RowTitles1-Detail 3 2 2 2 2 2 4 2" xfId="15268"/>
    <cellStyle name="RowTitles1-Detail 3 2 2 2 2 2 5" xfId="15269"/>
    <cellStyle name="RowTitles1-Detail 3 2 2 2 2 3" xfId="15270"/>
    <cellStyle name="RowTitles1-Detail 3 2 2 2 2 3 2" xfId="15271"/>
    <cellStyle name="RowTitles1-Detail 3 2 2 2 2 3 2 2" xfId="15272"/>
    <cellStyle name="RowTitles1-Detail 3 2 2 2 2 3 2 2 2" xfId="15273"/>
    <cellStyle name="RowTitles1-Detail 3 2 2 2 2 3 2 3" xfId="15274"/>
    <cellStyle name="RowTitles1-Detail 3 2 2 2 2 3 3" xfId="15275"/>
    <cellStyle name="RowTitles1-Detail 3 2 2 2 2 3 3 2" xfId="15276"/>
    <cellStyle name="RowTitles1-Detail 3 2 2 2 2 3 3 2 2" xfId="15277"/>
    <cellStyle name="RowTitles1-Detail 3 2 2 2 2 3 4" xfId="15278"/>
    <cellStyle name="RowTitles1-Detail 3 2 2 2 2 3 4 2" xfId="15279"/>
    <cellStyle name="RowTitles1-Detail 3 2 2 2 2 3 5" xfId="15280"/>
    <cellStyle name="RowTitles1-Detail 3 2 2 2 2 4" xfId="15281"/>
    <cellStyle name="RowTitles1-Detail 3 2 2 2 2 4 2" xfId="15282"/>
    <cellStyle name="RowTitles1-Detail 3 2 2 2 2 5" xfId="15283"/>
    <cellStyle name="RowTitles1-Detail 3 2 2 2 2 5 2" xfId="15284"/>
    <cellStyle name="RowTitles1-Detail 3 2 2 2 2 5 2 2" xfId="15285"/>
    <cellStyle name="RowTitles1-Detail 3 2 2 2 3" xfId="15286"/>
    <cellStyle name="RowTitles1-Detail 3 2 2 2 3 2" xfId="15287"/>
    <cellStyle name="RowTitles1-Detail 3 2 2 2 3 2 2" xfId="15288"/>
    <cellStyle name="RowTitles1-Detail 3 2 2 2 3 2 2 2" xfId="15289"/>
    <cellStyle name="RowTitles1-Detail 3 2 2 2 3 2 2 2 2" xfId="15290"/>
    <cellStyle name="RowTitles1-Detail 3 2 2 2 3 2 2 3" xfId="15291"/>
    <cellStyle name="RowTitles1-Detail 3 2 2 2 3 2 3" xfId="15292"/>
    <cellStyle name="RowTitles1-Detail 3 2 2 2 3 2 3 2" xfId="15293"/>
    <cellStyle name="RowTitles1-Detail 3 2 2 2 3 2 3 2 2" xfId="15294"/>
    <cellStyle name="RowTitles1-Detail 3 2 2 2 3 2 4" xfId="15295"/>
    <cellStyle name="RowTitles1-Detail 3 2 2 2 3 2 4 2" xfId="15296"/>
    <cellStyle name="RowTitles1-Detail 3 2 2 2 3 2 5" xfId="15297"/>
    <cellStyle name="RowTitles1-Detail 3 2 2 2 3 3" xfId="15298"/>
    <cellStyle name="RowTitles1-Detail 3 2 2 2 3 3 2" xfId="15299"/>
    <cellStyle name="RowTitles1-Detail 3 2 2 2 3 3 2 2" xfId="15300"/>
    <cellStyle name="RowTitles1-Detail 3 2 2 2 3 3 2 2 2" xfId="15301"/>
    <cellStyle name="RowTitles1-Detail 3 2 2 2 3 3 2 3" xfId="15302"/>
    <cellStyle name="RowTitles1-Detail 3 2 2 2 3 3 3" xfId="15303"/>
    <cellStyle name="RowTitles1-Detail 3 2 2 2 3 3 3 2" xfId="15304"/>
    <cellStyle name="RowTitles1-Detail 3 2 2 2 3 3 3 2 2" xfId="15305"/>
    <cellStyle name="RowTitles1-Detail 3 2 2 2 3 3 4" xfId="15306"/>
    <cellStyle name="RowTitles1-Detail 3 2 2 2 3 3 4 2" xfId="15307"/>
    <cellStyle name="RowTitles1-Detail 3 2 2 2 3 3 5" xfId="15308"/>
    <cellStyle name="RowTitles1-Detail 3 2 2 2 3 4" xfId="15309"/>
    <cellStyle name="RowTitles1-Detail 3 2 2 2 3 4 2" xfId="15310"/>
    <cellStyle name="RowTitles1-Detail 3 2 2 2 3 5" xfId="15311"/>
    <cellStyle name="RowTitles1-Detail 3 2 2 2 3 5 2" xfId="15312"/>
    <cellStyle name="RowTitles1-Detail 3 2 2 2 3 5 2 2" xfId="15313"/>
    <cellStyle name="RowTitles1-Detail 3 2 2 2 3 5 3" xfId="15314"/>
    <cellStyle name="RowTitles1-Detail 3 2 2 2 3 6" xfId="15315"/>
    <cellStyle name="RowTitles1-Detail 3 2 2 2 3 6 2" xfId="15316"/>
    <cellStyle name="RowTitles1-Detail 3 2 2 2 3 6 2 2" xfId="15317"/>
    <cellStyle name="RowTitles1-Detail 3 2 2 2 3 7" xfId="15318"/>
    <cellStyle name="RowTitles1-Detail 3 2 2 2 3 7 2" xfId="15319"/>
    <cellStyle name="RowTitles1-Detail 3 2 2 2 3 8" xfId="15320"/>
    <cellStyle name="RowTitles1-Detail 3 2 2 2 4" xfId="15321"/>
    <cellStyle name="RowTitles1-Detail 3 2 2 2 4 2" xfId="15322"/>
    <cellStyle name="RowTitles1-Detail 3 2 2 2 4 2 2" xfId="15323"/>
    <cellStyle name="RowTitles1-Detail 3 2 2 2 4 2 2 2" xfId="15324"/>
    <cellStyle name="RowTitles1-Detail 3 2 2 2 4 2 2 2 2" xfId="15325"/>
    <cellStyle name="RowTitles1-Detail 3 2 2 2 4 2 2 3" xfId="15326"/>
    <cellStyle name="RowTitles1-Detail 3 2 2 2 4 2 3" xfId="15327"/>
    <cellStyle name="RowTitles1-Detail 3 2 2 2 4 2 3 2" xfId="15328"/>
    <cellStyle name="RowTitles1-Detail 3 2 2 2 4 2 3 2 2" xfId="15329"/>
    <cellStyle name="RowTitles1-Detail 3 2 2 2 4 2 4" xfId="15330"/>
    <cellStyle name="RowTitles1-Detail 3 2 2 2 4 2 4 2" xfId="15331"/>
    <cellStyle name="RowTitles1-Detail 3 2 2 2 4 2 5" xfId="15332"/>
    <cellStyle name="RowTitles1-Detail 3 2 2 2 4 3" xfId="15333"/>
    <cellStyle name="RowTitles1-Detail 3 2 2 2 4 3 2" xfId="15334"/>
    <cellStyle name="RowTitles1-Detail 3 2 2 2 4 3 2 2" xfId="15335"/>
    <cellStyle name="RowTitles1-Detail 3 2 2 2 4 3 2 2 2" xfId="15336"/>
    <cellStyle name="RowTitles1-Detail 3 2 2 2 4 3 2 3" xfId="15337"/>
    <cellStyle name="RowTitles1-Detail 3 2 2 2 4 3 3" xfId="15338"/>
    <cellStyle name="RowTitles1-Detail 3 2 2 2 4 3 3 2" xfId="15339"/>
    <cellStyle name="RowTitles1-Detail 3 2 2 2 4 3 3 2 2" xfId="15340"/>
    <cellStyle name="RowTitles1-Detail 3 2 2 2 4 3 4" xfId="15341"/>
    <cellStyle name="RowTitles1-Detail 3 2 2 2 4 3 4 2" xfId="15342"/>
    <cellStyle name="RowTitles1-Detail 3 2 2 2 4 3 5" xfId="15343"/>
    <cellStyle name="RowTitles1-Detail 3 2 2 2 4 4" xfId="15344"/>
    <cellStyle name="RowTitles1-Detail 3 2 2 2 4 4 2" xfId="15345"/>
    <cellStyle name="RowTitles1-Detail 3 2 2 2 4 4 2 2" xfId="15346"/>
    <cellStyle name="RowTitles1-Detail 3 2 2 2 4 4 3" xfId="15347"/>
    <cellStyle name="RowTitles1-Detail 3 2 2 2 4 5" xfId="15348"/>
    <cellStyle name="RowTitles1-Detail 3 2 2 2 4 5 2" xfId="15349"/>
    <cellStyle name="RowTitles1-Detail 3 2 2 2 4 5 2 2" xfId="15350"/>
    <cellStyle name="RowTitles1-Detail 3 2 2 2 4 6" xfId="15351"/>
    <cellStyle name="RowTitles1-Detail 3 2 2 2 4 6 2" xfId="15352"/>
    <cellStyle name="RowTitles1-Detail 3 2 2 2 4 7" xfId="15353"/>
    <cellStyle name="RowTitles1-Detail 3 2 2 2 5" xfId="15354"/>
    <cellStyle name="RowTitles1-Detail 3 2 2 2 5 2" xfId="15355"/>
    <cellStyle name="RowTitles1-Detail 3 2 2 2 5 2 2" xfId="15356"/>
    <cellStyle name="RowTitles1-Detail 3 2 2 2 5 2 2 2" xfId="15357"/>
    <cellStyle name="RowTitles1-Detail 3 2 2 2 5 2 2 2 2" xfId="15358"/>
    <cellStyle name="RowTitles1-Detail 3 2 2 2 5 2 2 3" xfId="15359"/>
    <cellStyle name="RowTitles1-Detail 3 2 2 2 5 2 3" xfId="15360"/>
    <cellStyle name="RowTitles1-Detail 3 2 2 2 5 2 3 2" xfId="15361"/>
    <cellStyle name="RowTitles1-Detail 3 2 2 2 5 2 3 2 2" xfId="15362"/>
    <cellStyle name="RowTitles1-Detail 3 2 2 2 5 2 4" xfId="15363"/>
    <cellStyle name="RowTitles1-Detail 3 2 2 2 5 2 4 2" xfId="15364"/>
    <cellStyle name="RowTitles1-Detail 3 2 2 2 5 2 5" xfId="15365"/>
    <cellStyle name="RowTitles1-Detail 3 2 2 2 5 3" xfId="15366"/>
    <cellStyle name="RowTitles1-Detail 3 2 2 2 5 3 2" xfId="15367"/>
    <cellStyle name="RowTitles1-Detail 3 2 2 2 5 3 2 2" xfId="15368"/>
    <cellStyle name="RowTitles1-Detail 3 2 2 2 5 3 2 2 2" xfId="15369"/>
    <cellStyle name="RowTitles1-Detail 3 2 2 2 5 3 2 3" xfId="15370"/>
    <cellStyle name="RowTitles1-Detail 3 2 2 2 5 3 3" xfId="15371"/>
    <cellStyle name="RowTitles1-Detail 3 2 2 2 5 3 3 2" xfId="15372"/>
    <cellStyle name="RowTitles1-Detail 3 2 2 2 5 3 3 2 2" xfId="15373"/>
    <cellStyle name="RowTitles1-Detail 3 2 2 2 5 3 4" xfId="15374"/>
    <cellStyle name="RowTitles1-Detail 3 2 2 2 5 3 4 2" xfId="15375"/>
    <cellStyle name="RowTitles1-Detail 3 2 2 2 5 3 5" xfId="15376"/>
    <cellStyle name="RowTitles1-Detail 3 2 2 2 5 4" xfId="15377"/>
    <cellStyle name="RowTitles1-Detail 3 2 2 2 5 4 2" xfId="15378"/>
    <cellStyle name="RowTitles1-Detail 3 2 2 2 5 4 2 2" xfId="15379"/>
    <cellStyle name="RowTitles1-Detail 3 2 2 2 5 4 3" xfId="15380"/>
    <cellStyle name="RowTitles1-Detail 3 2 2 2 5 5" xfId="15381"/>
    <cellStyle name="RowTitles1-Detail 3 2 2 2 5 5 2" xfId="15382"/>
    <cellStyle name="RowTitles1-Detail 3 2 2 2 5 5 2 2" xfId="15383"/>
    <cellStyle name="RowTitles1-Detail 3 2 2 2 5 6" xfId="15384"/>
    <cellStyle name="RowTitles1-Detail 3 2 2 2 5 6 2" xfId="15385"/>
    <cellStyle name="RowTitles1-Detail 3 2 2 2 5 7" xfId="15386"/>
    <cellStyle name="RowTitles1-Detail 3 2 2 2 6" xfId="15387"/>
    <cellStyle name="RowTitles1-Detail 3 2 2 2 6 2" xfId="15388"/>
    <cellStyle name="RowTitles1-Detail 3 2 2 2 6 2 2" xfId="15389"/>
    <cellStyle name="RowTitles1-Detail 3 2 2 2 6 2 2 2" xfId="15390"/>
    <cellStyle name="RowTitles1-Detail 3 2 2 2 6 2 2 2 2" xfId="15391"/>
    <cellStyle name="RowTitles1-Detail 3 2 2 2 6 2 2 3" xfId="15392"/>
    <cellStyle name="RowTitles1-Detail 3 2 2 2 6 2 3" xfId="15393"/>
    <cellStyle name="RowTitles1-Detail 3 2 2 2 6 2 3 2" xfId="15394"/>
    <cellStyle name="RowTitles1-Detail 3 2 2 2 6 2 3 2 2" xfId="15395"/>
    <cellStyle name="RowTitles1-Detail 3 2 2 2 6 2 4" xfId="15396"/>
    <cellStyle name="RowTitles1-Detail 3 2 2 2 6 2 4 2" xfId="15397"/>
    <cellStyle name="RowTitles1-Detail 3 2 2 2 6 2 5" xfId="15398"/>
    <cellStyle name="RowTitles1-Detail 3 2 2 2 6 3" xfId="15399"/>
    <cellStyle name="RowTitles1-Detail 3 2 2 2 6 3 2" xfId="15400"/>
    <cellStyle name="RowTitles1-Detail 3 2 2 2 6 3 2 2" xfId="15401"/>
    <cellStyle name="RowTitles1-Detail 3 2 2 2 6 3 2 2 2" xfId="15402"/>
    <cellStyle name="RowTitles1-Detail 3 2 2 2 6 3 2 3" xfId="15403"/>
    <cellStyle name="RowTitles1-Detail 3 2 2 2 6 3 3" xfId="15404"/>
    <cellStyle name="RowTitles1-Detail 3 2 2 2 6 3 3 2" xfId="15405"/>
    <cellStyle name="RowTitles1-Detail 3 2 2 2 6 3 3 2 2" xfId="15406"/>
    <cellStyle name="RowTitles1-Detail 3 2 2 2 6 3 4" xfId="15407"/>
    <cellStyle name="RowTitles1-Detail 3 2 2 2 6 3 4 2" xfId="15408"/>
    <cellStyle name="RowTitles1-Detail 3 2 2 2 6 3 5" xfId="15409"/>
    <cellStyle name="RowTitles1-Detail 3 2 2 2 6 4" xfId="15410"/>
    <cellStyle name="RowTitles1-Detail 3 2 2 2 6 4 2" xfId="15411"/>
    <cellStyle name="RowTitles1-Detail 3 2 2 2 6 4 2 2" xfId="15412"/>
    <cellStyle name="RowTitles1-Detail 3 2 2 2 6 4 3" xfId="15413"/>
    <cellStyle name="RowTitles1-Detail 3 2 2 2 6 5" xfId="15414"/>
    <cellStyle name="RowTitles1-Detail 3 2 2 2 6 5 2" xfId="15415"/>
    <cellStyle name="RowTitles1-Detail 3 2 2 2 6 5 2 2" xfId="15416"/>
    <cellStyle name="RowTitles1-Detail 3 2 2 2 6 6" xfId="15417"/>
    <cellStyle name="RowTitles1-Detail 3 2 2 2 6 6 2" xfId="15418"/>
    <cellStyle name="RowTitles1-Detail 3 2 2 2 6 7" xfId="15419"/>
    <cellStyle name="RowTitles1-Detail 3 2 2 2 7" xfId="15420"/>
    <cellStyle name="RowTitles1-Detail 3 2 2 2 7 2" xfId="15421"/>
    <cellStyle name="RowTitles1-Detail 3 2 2 2 7 2 2" xfId="15422"/>
    <cellStyle name="RowTitles1-Detail 3 2 2 2 7 2 2 2" xfId="15423"/>
    <cellStyle name="RowTitles1-Detail 3 2 2 2 7 2 3" xfId="15424"/>
    <cellStyle name="RowTitles1-Detail 3 2 2 2 7 3" xfId="15425"/>
    <cellStyle name="RowTitles1-Detail 3 2 2 2 7 3 2" xfId="15426"/>
    <cellStyle name="RowTitles1-Detail 3 2 2 2 7 3 2 2" xfId="15427"/>
    <cellStyle name="RowTitles1-Detail 3 2 2 2 7 4" xfId="15428"/>
    <cellStyle name="RowTitles1-Detail 3 2 2 2 7 4 2" xfId="15429"/>
    <cellStyle name="RowTitles1-Detail 3 2 2 2 7 5" xfId="15430"/>
    <cellStyle name="RowTitles1-Detail 3 2 2 2 8" xfId="15431"/>
    <cellStyle name="RowTitles1-Detail 3 2 2 2 8 2" xfId="15432"/>
    <cellStyle name="RowTitles1-Detail 3 2 2 2 9" xfId="15433"/>
    <cellStyle name="RowTitles1-Detail 3 2 2 2 9 2" xfId="15434"/>
    <cellStyle name="RowTitles1-Detail 3 2 2 2 9 2 2" xfId="15435"/>
    <cellStyle name="RowTitles1-Detail 3 2 2 2_STUD aligned by INSTIT" xfId="15436"/>
    <cellStyle name="RowTitles1-Detail 3 2 2 3" xfId="15437"/>
    <cellStyle name="RowTitles1-Detail 3 2 2 3 2" xfId="15438"/>
    <cellStyle name="RowTitles1-Detail 3 2 2 3 2 2" xfId="15439"/>
    <cellStyle name="RowTitles1-Detail 3 2 2 3 2 2 2" xfId="15440"/>
    <cellStyle name="RowTitles1-Detail 3 2 2 3 2 2 2 2" xfId="15441"/>
    <cellStyle name="RowTitles1-Detail 3 2 2 3 2 2 2 2 2" xfId="15442"/>
    <cellStyle name="RowTitles1-Detail 3 2 2 3 2 2 2 3" xfId="15443"/>
    <cellStyle name="RowTitles1-Detail 3 2 2 3 2 2 3" xfId="15444"/>
    <cellStyle name="RowTitles1-Detail 3 2 2 3 2 2 3 2" xfId="15445"/>
    <cellStyle name="RowTitles1-Detail 3 2 2 3 2 2 3 2 2" xfId="15446"/>
    <cellStyle name="RowTitles1-Detail 3 2 2 3 2 2 4" xfId="15447"/>
    <cellStyle name="RowTitles1-Detail 3 2 2 3 2 2 4 2" xfId="15448"/>
    <cellStyle name="RowTitles1-Detail 3 2 2 3 2 2 5" xfId="15449"/>
    <cellStyle name="RowTitles1-Detail 3 2 2 3 2 3" xfId="15450"/>
    <cellStyle name="RowTitles1-Detail 3 2 2 3 2 3 2" xfId="15451"/>
    <cellStyle name="RowTitles1-Detail 3 2 2 3 2 3 2 2" xfId="15452"/>
    <cellStyle name="RowTitles1-Detail 3 2 2 3 2 3 2 2 2" xfId="15453"/>
    <cellStyle name="RowTitles1-Detail 3 2 2 3 2 3 2 3" xfId="15454"/>
    <cellStyle name="RowTitles1-Detail 3 2 2 3 2 3 3" xfId="15455"/>
    <cellStyle name="RowTitles1-Detail 3 2 2 3 2 3 3 2" xfId="15456"/>
    <cellStyle name="RowTitles1-Detail 3 2 2 3 2 3 3 2 2" xfId="15457"/>
    <cellStyle name="RowTitles1-Detail 3 2 2 3 2 3 4" xfId="15458"/>
    <cellStyle name="RowTitles1-Detail 3 2 2 3 2 3 4 2" xfId="15459"/>
    <cellStyle name="RowTitles1-Detail 3 2 2 3 2 3 5" xfId="15460"/>
    <cellStyle name="RowTitles1-Detail 3 2 2 3 2 4" xfId="15461"/>
    <cellStyle name="RowTitles1-Detail 3 2 2 3 2 4 2" xfId="15462"/>
    <cellStyle name="RowTitles1-Detail 3 2 2 3 2 5" xfId="15463"/>
    <cellStyle name="RowTitles1-Detail 3 2 2 3 2 5 2" xfId="15464"/>
    <cellStyle name="RowTitles1-Detail 3 2 2 3 2 5 2 2" xfId="15465"/>
    <cellStyle name="RowTitles1-Detail 3 2 2 3 2 5 3" xfId="15466"/>
    <cellStyle name="RowTitles1-Detail 3 2 2 3 2 6" xfId="15467"/>
    <cellStyle name="RowTitles1-Detail 3 2 2 3 2 6 2" xfId="15468"/>
    <cellStyle name="RowTitles1-Detail 3 2 2 3 2 6 2 2" xfId="15469"/>
    <cellStyle name="RowTitles1-Detail 3 2 2 3 2 7" xfId="15470"/>
    <cellStyle name="RowTitles1-Detail 3 2 2 3 2 7 2" xfId="15471"/>
    <cellStyle name="RowTitles1-Detail 3 2 2 3 2 8" xfId="15472"/>
    <cellStyle name="RowTitles1-Detail 3 2 2 3 3" xfId="15473"/>
    <cellStyle name="RowTitles1-Detail 3 2 2 3 3 2" xfId="15474"/>
    <cellStyle name="RowTitles1-Detail 3 2 2 3 3 2 2" xfId="15475"/>
    <cellStyle name="RowTitles1-Detail 3 2 2 3 3 2 2 2" xfId="15476"/>
    <cellStyle name="RowTitles1-Detail 3 2 2 3 3 2 2 2 2" xfId="15477"/>
    <cellStyle name="RowTitles1-Detail 3 2 2 3 3 2 2 3" xfId="15478"/>
    <cellStyle name="RowTitles1-Detail 3 2 2 3 3 2 3" xfId="15479"/>
    <cellStyle name="RowTitles1-Detail 3 2 2 3 3 2 3 2" xfId="15480"/>
    <cellStyle name="RowTitles1-Detail 3 2 2 3 3 2 3 2 2" xfId="15481"/>
    <cellStyle name="RowTitles1-Detail 3 2 2 3 3 2 4" xfId="15482"/>
    <cellStyle name="RowTitles1-Detail 3 2 2 3 3 2 4 2" xfId="15483"/>
    <cellStyle name="RowTitles1-Detail 3 2 2 3 3 2 5" xfId="15484"/>
    <cellStyle name="RowTitles1-Detail 3 2 2 3 3 3" xfId="15485"/>
    <cellStyle name="RowTitles1-Detail 3 2 2 3 3 3 2" xfId="15486"/>
    <cellStyle name="RowTitles1-Detail 3 2 2 3 3 3 2 2" xfId="15487"/>
    <cellStyle name="RowTitles1-Detail 3 2 2 3 3 3 2 2 2" xfId="15488"/>
    <cellStyle name="RowTitles1-Detail 3 2 2 3 3 3 2 3" xfId="15489"/>
    <cellStyle name="RowTitles1-Detail 3 2 2 3 3 3 3" xfId="15490"/>
    <cellStyle name="RowTitles1-Detail 3 2 2 3 3 3 3 2" xfId="15491"/>
    <cellStyle name="RowTitles1-Detail 3 2 2 3 3 3 3 2 2" xfId="15492"/>
    <cellStyle name="RowTitles1-Detail 3 2 2 3 3 3 4" xfId="15493"/>
    <cellStyle name="RowTitles1-Detail 3 2 2 3 3 3 4 2" xfId="15494"/>
    <cellStyle name="RowTitles1-Detail 3 2 2 3 3 3 5" xfId="15495"/>
    <cellStyle name="RowTitles1-Detail 3 2 2 3 3 4" xfId="15496"/>
    <cellStyle name="RowTitles1-Detail 3 2 2 3 3 4 2" xfId="15497"/>
    <cellStyle name="RowTitles1-Detail 3 2 2 3 3 5" xfId="15498"/>
    <cellStyle name="RowTitles1-Detail 3 2 2 3 3 5 2" xfId="15499"/>
    <cellStyle name="RowTitles1-Detail 3 2 2 3 3 5 2 2" xfId="15500"/>
    <cellStyle name="RowTitles1-Detail 3 2 2 3 4" xfId="15501"/>
    <cellStyle name="RowTitles1-Detail 3 2 2 3 4 2" xfId="15502"/>
    <cellStyle name="RowTitles1-Detail 3 2 2 3 4 2 2" xfId="15503"/>
    <cellStyle name="RowTitles1-Detail 3 2 2 3 4 2 2 2" xfId="15504"/>
    <cellStyle name="RowTitles1-Detail 3 2 2 3 4 2 2 2 2" xfId="15505"/>
    <cellStyle name="RowTitles1-Detail 3 2 2 3 4 2 2 3" xfId="15506"/>
    <cellStyle name="RowTitles1-Detail 3 2 2 3 4 2 3" xfId="15507"/>
    <cellStyle name="RowTitles1-Detail 3 2 2 3 4 2 3 2" xfId="15508"/>
    <cellStyle name="RowTitles1-Detail 3 2 2 3 4 2 3 2 2" xfId="15509"/>
    <cellStyle name="RowTitles1-Detail 3 2 2 3 4 2 4" xfId="15510"/>
    <cellStyle name="RowTitles1-Detail 3 2 2 3 4 2 4 2" xfId="15511"/>
    <cellStyle name="RowTitles1-Detail 3 2 2 3 4 2 5" xfId="15512"/>
    <cellStyle name="RowTitles1-Detail 3 2 2 3 4 3" xfId="15513"/>
    <cellStyle name="RowTitles1-Detail 3 2 2 3 4 3 2" xfId="15514"/>
    <cellStyle name="RowTitles1-Detail 3 2 2 3 4 3 2 2" xfId="15515"/>
    <cellStyle name="RowTitles1-Detail 3 2 2 3 4 3 2 2 2" xfId="15516"/>
    <cellStyle name="RowTitles1-Detail 3 2 2 3 4 3 2 3" xfId="15517"/>
    <cellStyle name="RowTitles1-Detail 3 2 2 3 4 3 3" xfId="15518"/>
    <cellStyle name="RowTitles1-Detail 3 2 2 3 4 3 3 2" xfId="15519"/>
    <cellStyle name="RowTitles1-Detail 3 2 2 3 4 3 3 2 2" xfId="15520"/>
    <cellStyle name="RowTitles1-Detail 3 2 2 3 4 3 4" xfId="15521"/>
    <cellStyle name="RowTitles1-Detail 3 2 2 3 4 3 4 2" xfId="15522"/>
    <cellStyle name="RowTitles1-Detail 3 2 2 3 4 3 5" xfId="15523"/>
    <cellStyle name="RowTitles1-Detail 3 2 2 3 4 4" xfId="15524"/>
    <cellStyle name="RowTitles1-Detail 3 2 2 3 4 4 2" xfId="15525"/>
    <cellStyle name="RowTitles1-Detail 3 2 2 3 4 4 2 2" xfId="15526"/>
    <cellStyle name="RowTitles1-Detail 3 2 2 3 4 4 3" xfId="15527"/>
    <cellStyle name="RowTitles1-Detail 3 2 2 3 4 5" xfId="15528"/>
    <cellStyle name="RowTitles1-Detail 3 2 2 3 4 5 2" xfId="15529"/>
    <cellStyle name="RowTitles1-Detail 3 2 2 3 4 5 2 2" xfId="15530"/>
    <cellStyle name="RowTitles1-Detail 3 2 2 3 4 6" xfId="15531"/>
    <cellStyle name="RowTitles1-Detail 3 2 2 3 4 6 2" xfId="15532"/>
    <cellStyle name="RowTitles1-Detail 3 2 2 3 4 7" xfId="15533"/>
    <cellStyle name="RowTitles1-Detail 3 2 2 3 5" xfId="15534"/>
    <cellStyle name="RowTitles1-Detail 3 2 2 3 5 2" xfId="15535"/>
    <cellStyle name="RowTitles1-Detail 3 2 2 3 5 2 2" xfId="15536"/>
    <cellStyle name="RowTitles1-Detail 3 2 2 3 5 2 2 2" xfId="15537"/>
    <cellStyle name="RowTitles1-Detail 3 2 2 3 5 2 2 2 2" xfId="15538"/>
    <cellStyle name="RowTitles1-Detail 3 2 2 3 5 2 2 3" xfId="15539"/>
    <cellStyle name="RowTitles1-Detail 3 2 2 3 5 2 3" xfId="15540"/>
    <cellStyle name="RowTitles1-Detail 3 2 2 3 5 2 3 2" xfId="15541"/>
    <cellStyle name="RowTitles1-Detail 3 2 2 3 5 2 3 2 2" xfId="15542"/>
    <cellStyle name="RowTitles1-Detail 3 2 2 3 5 2 4" xfId="15543"/>
    <cellStyle name="RowTitles1-Detail 3 2 2 3 5 2 4 2" xfId="15544"/>
    <cellStyle name="RowTitles1-Detail 3 2 2 3 5 2 5" xfId="15545"/>
    <cellStyle name="RowTitles1-Detail 3 2 2 3 5 3" xfId="15546"/>
    <cellStyle name="RowTitles1-Detail 3 2 2 3 5 3 2" xfId="15547"/>
    <cellStyle name="RowTitles1-Detail 3 2 2 3 5 3 2 2" xfId="15548"/>
    <cellStyle name="RowTitles1-Detail 3 2 2 3 5 3 2 2 2" xfId="15549"/>
    <cellStyle name="RowTitles1-Detail 3 2 2 3 5 3 2 3" xfId="15550"/>
    <cellStyle name="RowTitles1-Detail 3 2 2 3 5 3 3" xfId="15551"/>
    <cellStyle name="RowTitles1-Detail 3 2 2 3 5 3 3 2" xfId="15552"/>
    <cellStyle name="RowTitles1-Detail 3 2 2 3 5 3 3 2 2" xfId="15553"/>
    <cellStyle name="RowTitles1-Detail 3 2 2 3 5 3 4" xfId="15554"/>
    <cellStyle name="RowTitles1-Detail 3 2 2 3 5 3 4 2" xfId="15555"/>
    <cellStyle name="RowTitles1-Detail 3 2 2 3 5 3 5" xfId="15556"/>
    <cellStyle name="RowTitles1-Detail 3 2 2 3 5 4" xfId="15557"/>
    <cellStyle name="RowTitles1-Detail 3 2 2 3 5 4 2" xfId="15558"/>
    <cellStyle name="RowTitles1-Detail 3 2 2 3 5 4 2 2" xfId="15559"/>
    <cellStyle name="RowTitles1-Detail 3 2 2 3 5 4 3" xfId="15560"/>
    <cellStyle name="RowTitles1-Detail 3 2 2 3 5 5" xfId="15561"/>
    <cellStyle name="RowTitles1-Detail 3 2 2 3 5 5 2" xfId="15562"/>
    <cellStyle name="RowTitles1-Detail 3 2 2 3 5 5 2 2" xfId="15563"/>
    <cellStyle name="RowTitles1-Detail 3 2 2 3 5 6" xfId="15564"/>
    <cellStyle name="RowTitles1-Detail 3 2 2 3 5 6 2" xfId="15565"/>
    <cellStyle name="RowTitles1-Detail 3 2 2 3 5 7" xfId="15566"/>
    <cellStyle name="RowTitles1-Detail 3 2 2 3 6" xfId="15567"/>
    <cellStyle name="RowTitles1-Detail 3 2 2 3 6 2" xfId="15568"/>
    <cellStyle name="RowTitles1-Detail 3 2 2 3 6 2 2" xfId="15569"/>
    <cellStyle name="RowTitles1-Detail 3 2 2 3 6 2 2 2" xfId="15570"/>
    <cellStyle name="RowTitles1-Detail 3 2 2 3 6 2 2 2 2" xfId="15571"/>
    <cellStyle name="RowTitles1-Detail 3 2 2 3 6 2 2 3" xfId="15572"/>
    <cellStyle name="RowTitles1-Detail 3 2 2 3 6 2 3" xfId="15573"/>
    <cellStyle name="RowTitles1-Detail 3 2 2 3 6 2 3 2" xfId="15574"/>
    <cellStyle name="RowTitles1-Detail 3 2 2 3 6 2 3 2 2" xfId="15575"/>
    <cellStyle name="RowTitles1-Detail 3 2 2 3 6 2 4" xfId="15576"/>
    <cellStyle name="RowTitles1-Detail 3 2 2 3 6 2 4 2" xfId="15577"/>
    <cellStyle name="RowTitles1-Detail 3 2 2 3 6 2 5" xfId="15578"/>
    <cellStyle name="RowTitles1-Detail 3 2 2 3 6 3" xfId="15579"/>
    <cellStyle name="RowTitles1-Detail 3 2 2 3 6 3 2" xfId="15580"/>
    <cellStyle name="RowTitles1-Detail 3 2 2 3 6 3 2 2" xfId="15581"/>
    <cellStyle name="RowTitles1-Detail 3 2 2 3 6 3 2 2 2" xfId="15582"/>
    <cellStyle name="RowTitles1-Detail 3 2 2 3 6 3 2 3" xfId="15583"/>
    <cellStyle name="RowTitles1-Detail 3 2 2 3 6 3 3" xfId="15584"/>
    <cellStyle name="RowTitles1-Detail 3 2 2 3 6 3 3 2" xfId="15585"/>
    <cellStyle name="RowTitles1-Detail 3 2 2 3 6 3 3 2 2" xfId="15586"/>
    <cellStyle name="RowTitles1-Detail 3 2 2 3 6 3 4" xfId="15587"/>
    <cellStyle name="RowTitles1-Detail 3 2 2 3 6 3 4 2" xfId="15588"/>
    <cellStyle name="RowTitles1-Detail 3 2 2 3 6 3 5" xfId="15589"/>
    <cellStyle name="RowTitles1-Detail 3 2 2 3 6 4" xfId="15590"/>
    <cellStyle name="RowTitles1-Detail 3 2 2 3 6 4 2" xfId="15591"/>
    <cellStyle name="RowTitles1-Detail 3 2 2 3 6 4 2 2" xfId="15592"/>
    <cellStyle name="RowTitles1-Detail 3 2 2 3 6 4 3" xfId="15593"/>
    <cellStyle name="RowTitles1-Detail 3 2 2 3 6 5" xfId="15594"/>
    <cellStyle name="RowTitles1-Detail 3 2 2 3 6 5 2" xfId="15595"/>
    <cellStyle name="RowTitles1-Detail 3 2 2 3 6 5 2 2" xfId="15596"/>
    <cellStyle name="RowTitles1-Detail 3 2 2 3 6 6" xfId="15597"/>
    <cellStyle name="RowTitles1-Detail 3 2 2 3 6 6 2" xfId="15598"/>
    <cellStyle name="RowTitles1-Detail 3 2 2 3 6 7" xfId="15599"/>
    <cellStyle name="RowTitles1-Detail 3 2 2 3 7" xfId="15600"/>
    <cellStyle name="RowTitles1-Detail 3 2 2 3 7 2" xfId="15601"/>
    <cellStyle name="RowTitles1-Detail 3 2 2 3 7 2 2" xfId="15602"/>
    <cellStyle name="RowTitles1-Detail 3 2 2 3 7 2 2 2" xfId="15603"/>
    <cellStyle name="RowTitles1-Detail 3 2 2 3 7 2 3" xfId="15604"/>
    <cellStyle name="RowTitles1-Detail 3 2 2 3 7 3" xfId="15605"/>
    <cellStyle name="RowTitles1-Detail 3 2 2 3 7 3 2" xfId="15606"/>
    <cellStyle name="RowTitles1-Detail 3 2 2 3 7 3 2 2" xfId="15607"/>
    <cellStyle name="RowTitles1-Detail 3 2 2 3 7 4" xfId="15608"/>
    <cellStyle name="RowTitles1-Detail 3 2 2 3 7 4 2" xfId="15609"/>
    <cellStyle name="RowTitles1-Detail 3 2 2 3 7 5" xfId="15610"/>
    <cellStyle name="RowTitles1-Detail 3 2 2 3 8" xfId="15611"/>
    <cellStyle name="RowTitles1-Detail 3 2 2 3 8 2" xfId="15612"/>
    <cellStyle name="RowTitles1-Detail 3 2 2 3 8 2 2" xfId="15613"/>
    <cellStyle name="RowTitles1-Detail 3 2 2 3 8 2 2 2" xfId="15614"/>
    <cellStyle name="RowTitles1-Detail 3 2 2 3 8 2 3" xfId="15615"/>
    <cellStyle name="RowTitles1-Detail 3 2 2 3 8 3" xfId="15616"/>
    <cellStyle name="RowTitles1-Detail 3 2 2 3 8 3 2" xfId="15617"/>
    <cellStyle name="RowTitles1-Detail 3 2 2 3 8 3 2 2" xfId="15618"/>
    <cellStyle name="RowTitles1-Detail 3 2 2 3 8 4" xfId="15619"/>
    <cellStyle name="RowTitles1-Detail 3 2 2 3 8 4 2" xfId="15620"/>
    <cellStyle name="RowTitles1-Detail 3 2 2 3 8 5" xfId="15621"/>
    <cellStyle name="RowTitles1-Detail 3 2 2 3 9" xfId="15622"/>
    <cellStyle name="RowTitles1-Detail 3 2 2 3 9 2" xfId="15623"/>
    <cellStyle name="RowTitles1-Detail 3 2 2 3 9 2 2" xfId="15624"/>
    <cellStyle name="RowTitles1-Detail 3 2 2 3_STUD aligned by INSTIT" xfId="15625"/>
    <cellStyle name="RowTitles1-Detail 3 2 2 4" xfId="15626"/>
    <cellStyle name="RowTitles1-Detail 3 2 2 4 2" xfId="15627"/>
    <cellStyle name="RowTitles1-Detail 3 2 2 4 2 2" xfId="15628"/>
    <cellStyle name="RowTitles1-Detail 3 2 2 4 2 2 2" xfId="15629"/>
    <cellStyle name="RowTitles1-Detail 3 2 2 4 2 2 2 2" xfId="15630"/>
    <cellStyle name="RowTitles1-Detail 3 2 2 4 2 2 2 2 2" xfId="15631"/>
    <cellStyle name="RowTitles1-Detail 3 2 2 4 2 2 2 3" xfId="15632"/>
    <cellStyle name="RowTitles1-Detail 3 2 2 4 2 2 3" xfId="15633"/>
    <cellStyle name="RowTitles1-Detail 3 2 2 4 2 2 3 2" xfId="15634"/>
    <cellStyle name="RowTitles1-Detail 3 2 2 4 2 2 3 2 2" xfId="15635"/>
    <cellStyle name="RowTitles1-Detail 3 2 2 4 2 2 4" xfId="15636"/>
    <cellStyle name="RowTitles1-Detail 3 2 2 4 2 2 4 2" xfId="15637"/>
    <cellStyle name="RowTitles1-Detail 3 2 2 4 2 2 5" xfId="15638"/>
    <cellStyle name="RowTitles1-Detail 3 2 2 4 2 3" xfId="15639"/>
    <cellStyle name="RowTitles1-Detail 3 2 2 4 2 3 2" xfId="15640"/>
    <cellStyle name="RowTitles1-Detail 3 2 2 4 2 3 2 2" xfId="15641"/>
    <cellStyle name="RowTitles1-Detail 3 2 2 4 2 3 2 2 2" xfId="15642"/>
    <cellStyle name="RowTitles1-Detail 3 2 2 4 2 3 2 3" xfId="15643"/>
    <cellStyle name="RowTitles1-Detail 3 2 2 4 2 3 3" xfId="15644"/>
    <cellStyle name="RowTitles1-Detail 3 2 2 4 2 3 3 2" xfId="15645"/>
    <cellStyle name="RowTitles1-Detail 3 2 2 4 2 3 3 2 2" xfId="15646"/>
    <cellStyle name="RowTitles1-Detail 3 2 2 4 2 3 4" xfId="15647"/>
    <cellStyle name="RowTitles1-Detail 3 2 2 4 2 3 4 2" xfId="15648"/>
    <cellStyle name="RowTitles1-Detail 3 2 2 4 2 3 5" xfId="15649"/>
    <cellStyle name="RowTitles1-Detail 3 2 2 4 2 4" xfId="15650"/>
    <cellStyle name="RowTitles1-Detail 3 2 2 4 2 4 2" xfId="15651"/>
    <cellStyle name="RowTitles1-Detail 3 2 2 4 2 5" xfId="15652"/>
    <cellStyle name="RowTitles1-Detail 3 2 2 4 2 5 2" xfId="15653"/>
    <cellStyle name="RowTitles1-Detail 3 2 2 4 2 5 2 2" xfId="15654"/>
    <cellStyle name="RowTitles1-Detail 3 2 2 4 2 5 3" xfId="15655"/>
    <cellStyle name="RowTitles1-Detail 3 2 2 4 2 6" xfId="15656"/>
    <cellStyle name="RowTitles1-Detail 3 2 2 4 2 6 2" xfId="15657"/>
    <cellStyle name="RowTitles1-Detail 3 2 2 4 2 6 2 2" xfId="15658"/>
    <cellStyle name="RowTitles1-Detail 3 2 2 4 3" xfId="15659"/>
    <cellStyle name="RowTitles1-Detail 3 2 2 4 3 2" xfId="15660"/>
    <cellStyle name="RowTitles1-Detail 3 2 2 4 3 2 2" xfId="15661"/>
    <cellStyle name="RowTitles1-Detail 3 2 2 4 3 2 2 2" xfId="15662"/>
    <cellStyle name="RowTitles1-Detail 3 2 2 4 3 2 2 2 2" xfId="15663"/>
    <cellStyle name="RowTitles1-Detail 3 2 2 4 3 2 2 3" xfId="15664"/>
    <cellStyle name="RowTitles1-Detail 3 2 2 4 3 2 3" xfId="15665"/>
    <cellStyle name="RowTitles1-Detail 3 2 2 4 3 2 3 2" xfId="15666"/>
    <cellStyle name="RowTitles1-Detail 3 2 2 4 3 2 3 2 2" xfId="15667"/>
    <cellStyle name="RowTitles1-Detail 3 2 2 4 3 2 4" xfId="15668"/>
    <cellStyle name="RowTitles1-Detail 3 2 2 4 3 2 4 2" xfId="15669"/>
    <cellStyle name="RowTitles1-Detail 3 2 2 4 3 2 5" xfId="15670"/>
    <cellStyle name="RowTitles1-Detail 3 2 2 4 3 3" xfId="15671"/>
    <cellStyle name="RowTitles1-Detail 3 2 2 4 3 3 2" xfId="15672"/>
    <cellStyle name="RowTitles1-Detail 3 2 2 4 3 3 2 2" xfId="15673"/>
    <cellStyle name="RowTitles1-Detail 3 2 2 4 3 3 2 2 2" xfId="15674"/>
    <cellStyle name="RowTitles1-Detail 3 2 2 4 3 3 2 3" xfId="15675"/>
    <cellStyle name="RowTitles1-Detail 3 2 2 4 3 3 3" xfId="15676"/>
    <cellStyle name="RowTitles1-Detail 3 2 2 4 3 3 3 2" xfId="15677"/>
    <cellStyle name="RowTitles1-Detail 3 2 2 4 3 3 3 2 2" xfId="15678"/>
    <cellStyle name="RowTitles1-Detail 3 2 2 4 3 3 4" xfId="15679"/>
    <cellStyle name="RowTitles1-Detail 3 2 2 4 3 3 4 2" xfId="15680"/>
    <cellStyle name="RowTitles1-Detail 3 2 2 4 3 3 5" xfId="15681"/>
    <cellStyle name="RowTitles1-Detail 3 2 2 4 3 4" xfId="15682"/>
    <cellStyle name="RowTitles1-Detail 3 2 2 4 3 4 2" xfId="15683"/>
    <cellStyle name="RowTitles1-Detail 3 2 2 4 3 5" xfId="15684"/>
    <cellStyle name="RowTitles1-Detail 3 2 2 4 3 5 2" xfId="15685"/>
    <cellStyle name="RowTitles1-Detail 3 2 2 4 3 5 2 2" xfId="15686"/>
    <cellStyle name="RowTitles1-Detail 3 2 2 4 3 6" xfId="15687"/>
    <cellStyle name="RowTitles1-Detail 3 2 2 4 3 6 2" xfId="15688"/>
    <cellStyle name="RowTitles1-Detail 3 2 2 4 3 7" xfId="15689"/>
    <cellStyle name="RowTitles1-Detail 3 2 2 4 4" xfId="15690"/>
    <cellStyle name="RowTitles1-Detail 3 2 2 4 4 2" xfId="15691"/>
    <cellStyle name="RowTitles1-Detail 3 2 2 4 4 2 2" xfId="15692"/>
    <cellStyle name="RowTitles1-Detail 3 2 2 4 4 2 2 2" xfId="15693"/>
    <cellStyle name="RowTitles1-Detail 3 2 2 4 4 2 2 2 2" xfId="15694"/>
    <cellStyle name="RowTitles1-Detail 3 2 2 4 4 2 2 3" xfId="15695"/>
    <cellStyle name="RowTitles1-Detail 3 2 2 4 4 2 3" xfId="15696"/>
    <cellStyle name="RowTitles1-Detail 3 2 2 4 4 2 3 2" xfId="15697"/>
    <cellStyle name="RowTitles1-Detail 3 2 2 4 4 2 3 2 2" xfId="15698"/>
    <cellStyle name="RowTitles1-Detail 3 2 2 4 4 2 4" xfId="15699"/>
    <cellStyle name="RowTitles1-Detail 3 2 2 4 4 2 4 2" xfId="15700"/>
    <cellStyle name="RowTitles1-Detail 3 2 2 4 4 2 5" xfId="15701"/>
    <cellStyle name="RowTitles1-Detail 3 2 2 4 4 3" xfId="15702"/>
    <cellStyle name="RowTitles1-Detail 3 2 2 4 4 3 2" xfId="15703"/>
    <cellStyle name="RowTitles1-Detail 3 2 2 4 4 3 2 2" xfId="15704"/>
    <cellStyle name="RowTitles1-Detail 3 2 2 4 4 3 2 2 2" xfId="15705"/>
    <cellStyle name="RowTitles1-Detail 3 2 2 4 4 3 2 3" xfId="15706"/>
    <cellStyle name="RowTitles1-Detail 3 2 2 4 4 3 3" xfId="15707"/>
    <cellStyle name="RowTitles1-Detail 3 2 2 4 4 3 3 2" xfId="15708"/>
    <cellStyle name="RowTitles1-Detail 3 2 2 4 4 3 3 2 2" xfId="15709"/>
    <cellStyle name="RowTitles1-Detail 3 2 2 4 4 3 4" xfId="15710"/>
    <cellStyle name="RowTitles1-Detail 3 2 2 4 4 3 4 2" xfId="15711"/>
    <cellStyle name="RowTitles1-Detail 3 2 2 4 4 3 5" xfId="15712"/>
    <cellStyle name="RowTitles1-Detail 3 2 2 4 4 4" xfId="15713"/>
    <cellStyle name="RowTitles1-Detail 3 2 2 4 4 4 2" xfId="15714"/>
    <cellStyle name="RowTitles1-Detail 3 2 2 4 4 5" xfId="15715"/>
    <cellStyle name="RowTitles1-Detail 3 2 2 4 4 5 2" xfId="15716"/>
    <cellStyle name="RowTitles1-Detail 3 2 2 4 4 5 2 2" xfId="15717"/>
    <cellStyle name="RowTitles1-Detail 3 2 2 4 4 5 3" xfId="15718"/>
    <cellStyle name="RowTitles1-Detail 3 2 2 4 4 6" xfId="15719"/>
    <cellStyle name="RowTitles1-Detail 3 2 2 4 4 6 2" xfId="15720"/>
    <cellStyle name="RowTitles1-Detail 3 2 2 4 4 6 2 2" xfId="15721"/>
    <cellStyle name="RowTitles1-Detail 3 2 2 4 4 7" xfId="15722"/>
    <cellStyle name="RowTitles1-Detail 3 2 2 4 4 7 2" xfId="15723"/>
    <cellStyle name="RowTitles1-Detail 3 2 2 4 4 8" xfId="15724"/>
    <cellStyle name="RowTitles1-Detail 3 2 2 4 5" xfId="15725"/>
    <cellStyle name="RowTitles1-Detail 3 2 2 4 5 2" xfId="15726"/>
    <cellStyle name="RowTitles1-Detail 3 2 2 4 5 2 2" xfId="15727"/>
    <cellStyle name="RowTitles1-Detail 3 2 2 4 5 2 2 2" xfId="15728"/>
    <cellStyle name="RowTitles1-Detail 3 2 2 4 5 2 2 2 2" xfId="15729"/>
    <cellStyle name="RowTitles1-Detail 3 2 2 4 5 2 2 3" xfId="15730"/>
    <cellStyle name="RowTitles1-Detail 3 2 2 4 5 2 3" xfId="15731"/>
    <cellStyle name="RowTitles1-Detail 3 2 2 4 5 2 3 2" xfId="15732"/>
    <cellStyle name="RowTitles1-Detail 3 2 2 4 5 2 3 2 2" xfId="15733"/>
    <cellStyle name="RowTitles1-Detail 3 2 2 4 5 2 4" xfId="15734"/>
    <cellStyle name="RowTitles1-Detail 3 2 2 4 5 2 4 2" xfId="15735"/>
    <cellStyle name="RowTitles1-Detail 3 2 2 4 5 2 5" xfId="15736"/>
    <cellStyle name="RowTitles1-Detail 3 2 2 4 5 3" xfId="15737"/>
    <cellStyle name="RowTitles1-Detail 3 2 2 4 5 3 2" xfId="15738"/>
    <cellStyle name="RowTitles1-Detail 3 2 2 4 5 3 2 2" xfId="15739"/>
    <cellStyle name="RowTitles1-Detail 3 2 2 4 5 3 2 2 2" xfId="15740"/>
    <cellStyle name="RowTitles1-Detail 3 2 2 4 5 3 2 3" xfId="15741"/>
    <cellStyle name="RowTitles1-Detail 3 2 2 4 5 3 3" xfId="15742"/>
    <cellStyle name="RowTitles1-Detail 3 2 2 4 5 3 3 2" xfId="15743"/>
    <cellStyle name="RowTitles1-Detail 3 2 2 4 5 3 3 2 2" xfId="15744"/>
    <cellStyle name="RowTitles1-Detail 3 2 2 4 5 3 4" xfId="15745"/>
    <cellStyle name="RowTitles1-Detail 3 2 2 4 5 3 4 2" xfId="15746"/>
    <cellStyle name="RowTitles1-Detail 3 2 2 4 5 3 5" xfId="15747"/>
    <cellStyle name="RowTitles1-Detail 3 2 2 4 5 4" xfId="15748"/>
    <cellStyle name="RowTitles1-Detail 3 2 2 4 5 4 2" xfId="15749"/>
    <cellStyle name="RowTitles1-Detail 3 2 2 4 5 4 2 2" xfId="15750"/>
    <cellStyle name="RowTitles1-Detail 3 2 2 4 5 4 3" xfId="15751"/>
    <cellStyle name="RowTitles1-Detail 3 2 2 4 5 5" xfId="15752"/>
    <cellStyle name="RowTitles1-Detail 3 2 2 4 5 5 2" xfId="15753"/>
    <cellStyle name="RowTitles1-Detail 3 2 2 4 5 5 2 2" xfId="15754"/>
    <cellStyle name="RowTitles1-Detail 3 2 2 4 5 6" xfId="15755"/>
    <cellStyle name="RowTitles1-Detail 3 2 2 4 5 6 2" xfId="15756"/>
    <cellStyle name="RowTitles1-Detail 3 2 2 4 5 7" xfId="15757"/>
    <cellStyle name="RowTitles1-Detail 3 2 2 4 6" xfId="15758"/>
    <cellStyle name="RowTitles1-Detail 3 2 2 4 6 2" xfId="15759"/>
    <cellStyle name="RowTitles1-Detail 3 2 2 4 6 2 2" xfId="15760"/>
    <cellStyle name="RowTitles1-Detail 3 2 2 4 6 2 2 2" xfId="15761"/>
    <cellStyle name="RowTitles1-Detail 3 2 2 4 6 2 2 2 2" xfId="15762"/>
    <cellStyle name="RowTitles1-Detail 3 2 2 4 6 2 2 3" xfId="15763"/>
    <cellStyle name="RowTitles1-Detail 3 2 2 4 6 2 3" xfId="15764"/>
    <cellStyle name="RowTitles1-Detail 3 2 2 4 6 2 3 2" xfId="15765"/>
    <cellStyle name="RowTitles1-Detail 3 2 2 4 6 2 3 2 2" xfId="15766"/>
    <cellStyle name="RowTitles1-Detail 3 2 2 4 6 2 4" xfId="15767"/>
    <cellStyle name="RowTitles1-Detail 3 2 2 4 6 2 4 2" xfId="15768"/>
    <cellStyle name="RowTitles1-Detail 3 2 2 4 6 2 5" xfId="15769"/>
    <cellStyle name="RowTitles1-Detail 3 2 2 4 6 3" xfId="15770"/>
    <cellStyle name="RowTitles1-Detail 3 2 2 4 6 3 2" xfId="15771"/>
    <cellStyle name="RowTitles1-Detail 3 2 2 4 6 3 2 2" xfId="15772"/>
    <cellStyle name="RowTitles1-Detail 3 2 2 4 6 3 2 2 2" xfId="15773"/>
    <cellStyle name="RowTitles1-Detail 3 2 2 4 6 3 2 3" xfId="15774"/>
    <cellStyle name="RowTitles1-Detail 3 2 2 4 6 3 3" xfId="15775"/>
    <cellStyle name="RowTitles1-Detail 3 2 2 4 6 3 3 2" xfId="15776"/>
    <cellStyle name="RowTitles1-Detail 3 2 2 4 6 3 3 2 2" xfId="15777"/>
    <cellStyle name="RowTitles1-Detail 3 2 2 4 6 3 4" xfId="15778"/>
    <cellStyle name="RowTitles1-Detail 3 2 2 4 6 3 4 2" xfId="15779"/>
    <cellStyle name="RowTitles1-Detail 3 2 2 4 6 3 5" xfId="15780"/>
    <cellStyle name="RowTitles1-Detail 3 2 2 4 6 4" xfId="15781"/>
    <cellStyle name="RowTitles1-Detail 3 2 2 4 6 4 2" xfId="15782"/>
    <cellStyle name="RowTitles1-Detail 3 2 2 4 6 4 2 2" xfId="15783"/>
    <cellStyle name="RowTitles1-Detail 3 2 2 4 6 4 3" xfId="15784"/>
    <cellStyle name="RowTitles1-Detail 3 2 2 4 6 5" xfId="15785"/>
    <cellStyle name="RowTitles1-Detail 3 2 2 4 6 5 2" xfId="15786"/>
    <cellStyle name="RowTitles1-Detail 3 2 2 4 6 5 2 2" xfId="15787"/>
    <cellStyle name="RowTitles1-Detail 3 2 2 4 6 6" xfId="15788"/>
    <cellStyle name="RowTitles1-Detail 3 2 2 4 6 6 2" xfId="15789"/>
    <cellStyle name="RowTitles1-Detail 3 2 2 4 6 7" xfId="15790"/>
    <cellStyle name="RowTitles1-Detail 3 2 2 4 7" xfId="15791"/>
    <cellStyle name="RowTitles1-Detail 3 2 2 4 7 2" xfId="15792"/>
    <cellStyle name="RowTitles1-Detail 3 2 2 4 7 2 2" xfId="15793"/>
    <cellStyle name="RowTitles1-Detail 3 2 2 4 7 2 2 2" xfId="15794"/>
    <cellStyle name="RowTitles1-Detail 3 2 2 4 7 2 3" xfId="15795"/>
    <cellStyle name="RowTitles1-Detail 3 2 2 4 7 3" xfId="15796"/>
    <cellStyle name="RowTitles1-Detail 3 2 2 4 7 3 2" xfId="15797"/>
    <cellStyle name="RowTitles1-Detail 3 2 2 4 7 3 2 2" xfId="15798"/>
    <cellStyle name="RowTitles1-Detail 3 2 2 4 7 4" xfId="15799"/>
    <cellStyle name="RowTitles1-Detail 3 2 2 4 7 4 2" xfId="15800"/>
    <cellStyle name="RowTitles1-Detail 3 2 2 4 7 5" xfId="15801"/>
    <cellStyle name="RowTitles1-Detail 3 2 2 4 8" xfId="15802"/>
    <cellStyle name="RowTitles1-Detail 3 2 2 4 8 2" xfId="15803"/>
    <cellStyle name="RowTitles1-Detail 3 2 2 4 9" xfId="15804"/>
    <cellStyle name="RowTitles1-Detail 3 2 2 4 9 2" xfId="15805"/>
    <cellStyle name="RowTitles1-Detail 3 2 2 4 9 2 2" xfId="15806"/>
    <cellStyle name="RowTitles1-Detail 3 2 2 4_STUD aligned by INSTIT" xfId="15807"/>
    <cellStyle name="RowTitles1-Detail 3 2 2 5" xfId="15808"/>
    <cellStyle name="RowTitles1-Detail 3 2 2 5 2" xfId="15809"/>
    <cellStyle name="RowTitles1-Detail 3 2 2 5 2 2" xfId="15810"/>
    <cellStyle name="RowTitles1-Detail 3 2 2 5 2 2 2" xfId="15811"/>
    <cellStyle name="RowTitles1-Detail 3 2 2 5 2 2 2 2" xfId="15812"/>
    <cellStyle name="RowTitles1-Detail 3 2 2 5 2 2 3" xfId="15813"/>
    <cellStyle name="RowTitles1-Detail 3 2 2 5 2 3" xfId="15814"/>
    <cellStyle name="RowTitles1-Detail 3 2 2 5 2 3 2" xfId="15815"/>
    <cellStyle name="RowTitles1-Detail 3 2 2 5 2 3 2 2" xfId="15816"/>
    <cellStyle name="RowTitles1-Detail 3 2 2 5 2 4" xfId="15817"/>
    <cellStyle name="RowTitles1-Detail 3 2 2 5 2 4 2" xfId="15818"/>
    <cellStyle name="RowTitles1-Detail 3 2 2 5 2 5" xfId="15819"/>
    <cellStyle name="RowTitles1-Detail 3 2 2 5 3" xfId="15820"/>
    <cellStyle name="RowTitles1-Detail 3 2 2 5 3 2" xfId="15821"/>
    <cellStyle name="RowTitles1-Detail 3 2 2 5 3 2 2" xfId="15822"/>
    <cellStyle name="RowTitles1-Detail 3 2 2 5 3 2 2 2" xfId="15823"/>
    <cellStyle name="RowTitles1-Detail 3 2 2 5 3 2 3" xfId="15824"/>
    <cellStyle name="RowTitles1-Detail 3 2 2 5 3 3" xfId="15825"/>
    <cellStyle name="RowTitles1-Detail 3 2 2 5 3 3 2" xfId="15826"/>
    <cellStyle name="RowTitles1-Detail 3 2 2 5 3 3 2 2" xfId="15827"/>
    <cellStyle name="RowTitles1-Detail 3 2 2 5 3 4" xfId="15828"/>
    <cellStyle name="RowTitles1-Detail 3 2 2 5 3 4 2" xfId="15829"/>
    <cellStyle name="RowTitles1-Detail 3 2 2 5 3 5" xfId="15830"/>
    <cellStyle name="RowTitles1-Detail 3 2 2 5 4" xfId="15831"/>
    <cellStyle name="RowTitles1-Detail 3 2 2 5 4 2" xfId="15832"/>
    <cellStyle name="RowTitles1-Detail 3 2 2 5 5" xfId="15833"/>
    <cellStyle name="RowTitles1-Detail 3 2 2 5 5 2" xfId="15834"/>
    <cellStyle name="RowTitles1-Detail 3 2 2 5 5 2 2" xfId="15835"/>
    <cellStyle name="RowTitles1-Detail 3 2 2 5 5 3" xfId="15836"/>
    <cellStyle name="RowTitles1-Detail 3 2 2 5 6" xfId="15837"/>
    <cellStyle name="RowTitles1-Detail 3 2 2 5 6 2" xfId="15838"/>
    <cellStyle name="RowTitles1-Detail 3 2 2 5 6 2 2" xfId="15839"/>
    <cellStyle name="RowTitles1-Detail 3 2 2 6" xfId="15840"/>
    <cellStyle name="RowTitles1-Detail 3 2 2 6 2" xfId="15841"/>
    <cellStyle name="RowTitles1-Detail 3 2 2 6 2 2" xfId="15842"/>
    <cellStyle name="RowTitles1-Detail 3 2 2 6 2 2 2" xfId="15843"/>
    <cellStyle name="RowTitles1-Detail 3 2 2 6 2 2 2 2" xfId="15844"/>
    <cellStyle name="RowTitles1-Detail 3 2 2 6 2 2 3" xfId="15845"/>
    <cellStyle name="RowTitles1-Detail 3 2 2 6 2 3" xfId="15846"/>
    <cellStyle name="RowTitles1-Detail 3 2 2 6 2 3 2" xfId="15847"/>
    <cellStyle name="RowTitles1-Detail 3 2 2 6 2 3 2 2" xfId="15848"/>
    <cellStyle name="RowTitles1-Detail 3 2 2 6 2 4" xfId="15849"/>
    <cellStyle name="RowTitles1-Detail 3 2 2 6 2 4 2" xfId="15850"/>
    <cellStyle name="RowTitles1-Detail 3 2 2 6 2 5" xfId="15851"/>
    <cellStyle name="RowTitles1-Detail 3 2 2 6 3" xfId="15852"/>
    <cellStyle name="RowTitles1-Detail 3 2 2 6 3 2" xfId="15853"/>
    <cellStyle name="RowTitles1-Detail 3 2 2 6 3 2 2" xfId="15854"/>
    <cellStyle name="RowTitles1-Detail 3 2 2 6 3 2 2 2" xfId="15855"/>
    <cellStyle name="RowTitles1-Detail 3 2 2 6 3 2 3" xfId="15856"/>
    <cellStyle name="RowTitles1-Detail 3 2 2 6 3 3" xfId="15857"/>
    <cellStyle name="RowTitles1-Detail 3 2 2 6 3 3 2" xfId="15858"/>
    <cellStyle name="RowTitles1-Detail 3 2 2 6 3 3 2 2" xfId="15859"/>
    <cellStyle name="RowTitles1-Detail 3 2 2 6 3 4" xfId="15860"/>
    <cellStyle name="RowTitles1-Detail 3 2 2 6 3 4 2" xfId="15861"/>
    <cellStyle name="RowTitles1-Detail 3 2 2 6 3 5" xfId="15862"/>
    <cellStyle name="RowTitles1-Detail 3 2 2 6 4" xfId="15863"/>
    <cellStyle name="RowTitles1-Detail 3 2 2 6 4 2" xfId="15864"/>
    <cellStyle name="RowTitles1-Detail 3 2 2 6 5" xfId="15865"/>
    <cellStyle name="RowTitles1-Detail 3 2 2 6 5 2" xfId="15866"/>
    <cellStyle name="RowTitles1-Detail 3 2 2 6 5 2 2" xfId="15867"/>
    <cellStyle name="RowTitles1-Detail 3 2 2 6 6" xfId="15868"/>
    <cellStyle name="RowTitles1-Detail 3 2 2 6 6 2" xfId="15869"/>
    <cellStyle name="RowTitles1-Detail 3 2 2 6 7" xfId="15870"/>
    <cellStyle name="RowTitles1-Detail 3 2 2 7" xfId="15871"/>
    <cellStyle name="RowTitles1-Detail 3 2 2 7 2" xfId="15872"/>
    <cellStyle name="RowTitles1-Detail 3 2 2 7 2 2" xfId="15873"/>
    <cellStyle name="RowTitles1-Detail 3 2 2 7 2 2 2" xfId="15874"/>
    <cellStyle name="RowTitles1-Detail 3 2 2 7 2 2 2 2" xfId="15875"/>
    <cellStyle name="RowTitles1-Detail 3 2 2 7 2 2 3" xfId="15876"/>
    <cellStyle name="RowTitles1-Detail 3 2 2 7 2 3" xfId="15877"/>
    <cellStyle name="RowTitles1-Detail 3 2 2 7 2 3 2" xfId="15878"/>
    <cellStyle name="RowTitles1-Detail 3 2 2 7 2 3 2 2" xfId="15879"/>
    <cellStyle name="RowTitles1-Detail 3 2 2 7 2 4" xfId="15880"/>
    <cellStyle name="RowTitles1-Detail 3 2 2 7 2 4 2" xfId="15881"/>
    <cellStyle name="RowTitles1-Detail 3 2 2 7 2 5" xfId="15882"/>
    <cellStyle name="RowTitles1-Detail 3 2 2 7 3" xfId="15883"/>
    <cellStyle name="RowTitles1-Detail 3 2 2 7 3 2" xfId="15884"/>
    <cellStyle name="RowTitles1-Detail 3 2 2 7 3 2 2" xfId="15885"/>
    <cellStyle name="RowTitles1-Detail 3 2 2 7 3 2 2 2" xfId="15886"/>
    <cellStyle name="RowTitles1-Detail 3 2 2 7 3 2 3" xfId="15887"/>
    <cellStyle name="RowTitles1-Detail 3 2 2 7 3 3" xfId="15888"/>
    <cellStyle name="RowTitles1-Detail 3 2 2 7 3 3 2" xfId="15889"/>
    <cellStyle name="RowTitles1-Detail 3 2 2 7 3 3 2 2" xfId="15890"/>
    <cellStyle name="RowTitles1-Detail 3 2 2 7 3 4" xfId="15891"/>
    <cellStyle name="RowTitles1-Detail 3 2 2 7 3 4 2" xfId="15892"/>
    <cellStyle name="RowTitles1-Detail 3 2 2 7 3 5" xfId="15893"/>
    <cellStyle name="RowTitles1-Detail 3 2 2 7 4" xfId="15894"/>
    <cellStyle name="RowTitles1-Detail 3 2 2 7 4 2" xfId="15895"/>
    <cellStyle name="RowTitles1-Detail 3 2 2 7 5" xfId="15896"/>
    <cellStyle name="RowTitles1-Detail 3 2 2 7 5 2" xfId="15897"/>
    <cellStyle name="RowTitles1-Detail 3 2 2 7 5 2 2" xfId="15898"/>
    <cellStyle name="RowTitles1-Detail 3 2 2 7 5 3" xfId="15899"/>
    <cellStyle name="RowTitles1-Detail 3 2 2 7 6" xfId="15900"/>
    <cellStyle name="RowTitles1-Detail 3 2 2 7 6 2" xfId="15901"/>
    <cellStyle name="RowTitles1-Detail 3 2 2 7 6 2 2" xfId="15902"/>
    <cellStyle name="RowTitles1-Detail 3 2 2 7 7" xfId="15903"/>
    <cellStyle name="RowTitles1-Detail 3 2 2 7 7 2" xfId="15904"/>
    <cellStyle name="RowTitles1-Detail 3 2 2 7 8" xfId="15905"/>
    <cellStyle name="RowTitles1-Detail 3 2 2 8" xfId="15906"/>
    <cellStyle name="RowTitles1-Detail 3 2 2 8 2" xfId="15907"/>
    <cellStyle name="RowTitles1-Detail 3 2 2 8 2 2" xfId="15908"/>
    <cellStyle name="RowTitles1-Detail 3 2 2 8 2 2 2" xfId="15909"/>
    <cellStyle name="RowTitles1-Detail 3 2 2 8 2 2 2 2" xfId="15910"/>
    <cellStyle name="RowTitles1-Detail 3 2 2 8 2 2 3" xfId="15911"/>
    <cellStyle name="RowTitles1-Detail 3 2 2 8 2 3" xfId="15912"/>
    <cellStyle name="RowTitles1-Detail 3 2 2 8 2 3 2" xfId="15913"/>
    <cellStyle name="RowTitles1-Detail 3 2 2 8 2 3 2 2" xfId="15914"/>
    <cellStyle name="RowTitles1-Detail 3 2 2 8 2 4" xfId="15915"/>
    <cellStyle name="RowTitles1-Detail 3 2 2 8 2 4 2" xfId="15916"/>
    <cellStyle name="RowTitles1-Detail 3 2 2 8 2 5" xfId="15917"/>
    <cellStyle name="RowTitles1-Detail 3 2 2 8 3" xfId="15918"/>
    <cellStyle name="RowTitles1-Detail 3 2 2 8 3 2" xfId="15919"/>
    <cellStyle name="RowTitles1-Detail 3 2 2 8 3 2 2" xfId="15920"/>
    <cellStyle name="RowTitles1-Detail 3 2 2 8 3 2 2 2" xfId="15921"/>
    <cellStyle name="RowTitles1-Detail 3 2 2 8 3 2 3" xfId="15922"/>
    <cellStyle name="RowTitles1-Detail 3 2 2 8 3 3" xfId="15923"/>
    <cellStyle name="RowTitles1-Detail 3 2 2 8 3 3 2" xfId="15924"/>
    <cellStyle name="RowTitles1-Detail 3 2 2 8 3 3 2 2" xfId="15925"/>
    <cellStyle name="RowTitles1-Detail 3 2 2 8 3 4" xfId="15926"/>
    <cellStyle name="RowTitles1-Detail 3 2 2 8 3 4 2" xfId="15927"/>
    <cellStyle name="RowTitles1-Detail 3 2 2 8 3 5" xfId="15928"/>
    <cellStyle name="RowTitles1-Detail 3 2 2 8 4" xfId="15929"/>
    <cellStyle name="RowTitles1-Detail 3 2 2 8 4 2" xfId="15930"/>
    <cellStyle name="RowTitles1-Detail 3 2 2 8 4 2 2" xfId="15931"/>
    <cellStyle name="RowTitles1-Detail 3 2 2 8 4 3" xfId="15932"/>
    <cellStyle name="RowTitles1-Detail 3 2 2 8 5" xfId="15933"/>
    <cellStyle name="RowTitles1-Detail 3 2 2 8 5 2" xfId="15934"/>
    <cellStyle name="RowTitles1-Detail 3 2 2 8 5 2 2" xfId="15935"/>
    <cellStyle name="RowTitles1-Detail 3 2 2 8 6" xfId="15936"/>
    <cellStyle name="RowTitles1-Detail 3 2 2 8 6 2" xfId="15937"/>
    <cellStyle name="RowTitles1-Detail 3 2 2 8 7" xfId="15938"/>
    <cellStyle name="RowTitles1-Detail 3 2 2 9" xfId="15939"/>
    <cellStyle name="RowTitles1-Detail 3 2 2 9 2" xfId="15940"/>
    <cellStyle name="RowTitles1-Detail 3 2 2 9 2 2" xfId="15941"/>
    <cellStyle name="RowTitles1-Detail 3 2 2 9 2 2 2" xfId="15942"/>
    <cellStyle name="RowTitles1-Detail 3 2 2 9 2 2 2 2" xfId="15943"/>
    <cellStyle name="RowTitles1-Detail 3 2 2 9 2 2 3" xfId="15944"/>
    <cellStyle name="RowTitles1-Detail 3 2 2 9 2 3" xfId="15945"/>
    <cellStyle name="RowTitles1-Detail 3 2 2 9 2 3 2" xfId="15946"/>
    <cellStyle name="RowTitles1-Detail 3 2 2 9 2 3 2 2" xfId="15947"/>
    <cellStyle name="RowTitles1-Detail 3 2 2 9 2 4" xfId="15948"/>
    <cellStyle name="RowTitles1-Detail 3 2 2 9 2 4 2" xfId="15949"/>
    <cellStyle name="RowTitles1-Detail 3 2 2 9 2 5" xfId="15950"/>
    <cellStyle name="RowTitles1-Detail 3 2 2 9 3" xfId="15951"/>
    <cellStyle name="RowTitles1-Detail 3 2 2 9 3 2" xfId="15952"/>
    <cellStyle name="RowTitles1-Detail 3 2 2 9 3 2 2" xfId="15953"/>
    <cellStyle name="RowTitles1-Detail 3 2 2 9 3 2 2 2" xfId="15954"/>
    <cellStyle name="RowTitles1-Detail 3 2 2 9 3 2 3" xfId="15955"/>
    <cellStyle name="RowTitles1-Detail 3 2 2 9 3 3" xfId="15956"/>
    <cellStyle name="RowTitles1-Detail 3 2 2 9 3 3 2" xfId="15957"/>
    <cellStyle name="RowTitles1-Detail 3 2 2 9 3 3 2 2" xfId="15958"/>
    <cellStyle name="RowTitles1-Detail 3 2 2 9 3 4" xfId="15959"/>
    <cellStyle name="RowTitles1-Detail 3 2 2 9 3 4 2" xfId="15960"/>
    <cellStyle name="RowTitles1-Detail 3 2 2 9 3 5" xfId="15961"/>
    <cellStyle name="RowTitles1-Detail 3 2 2 9 4" xfId="15962"/>
    <cellStyle name="RowTitles1-Detail 3 2 2 9 4 2" xfId="15963"/>
    <cellStyle name="RowTitles1-Detail 3 2 2 9 4 2 2" xfId="15964"/>
    <cellStyle name="RowTitles1-Detail 3 2 2 9 4 3" xfId="15965"/>
    <cellStyle name="RowTitles1-Detail 3 2 2 9 5" xfId="15966"/>
    <cellStyle name="RowTitles1-Detail 3 2 2 9 5 2" xfId="15967"/>
    <cellStyle name="RowTitles1-Detail 3 2 2 9 5 2 2" xfId="15968"/>
    <cellStyle name="RowTitles1-Detail 3 2 2 9 6" xfId="15969"/>
    <cellStyle name="RowTitles1-Detail 3 2 2 9 6 2" xfId="15970"/>
    <cellStyle name="RowTitles1-Detail 3 2 2 9 7" xfId="15971"/>
    <cellStyle name="RowTitles1-Detail 3 2 2_STUD aligned by INSTIT" xfId="15972"/>
    <cellStyle name="RowTitles1-Detail 3 2 3" xfId="15973"/>
    <cellStyle name="RowTitles1-Detail 3 2 3 2" xfId="15974"/>
    <cellStyle name="RowTitles1-Detail 3 2 3 2 2" xfId="15975"/>
    <cellStyle name="RowTitles1-Detail 3 2 3 2 2 2" xfId="15976"/>
    <cellStyle name="RowTitles1-Detail 3 2 3 2 2 2 2" xfId="15977"/>
    <cellStyle name="RowTitles1-Detail 3 2 3 2 2 2 2 2" xfId="15978"/>
    <cellStyle name="RowTitles1-Detail 3 2 3 2 2 2 3" xfId="15979"/>
    <cellStyle name="RowTitles1-Detail 3 2 3 2 2 3" xfId="15980"/>
    <cellStyle name="RowTitles1-Detail 3 2 3 2 2 3 2" xfId="15981"/>
    <cellStyle name="RowTitles1-Detail 3 2 3 2 2 3 2 2" xfId="15982"/>
    <cellStyle name="RowTitles1-Detail 3 2 3 2 2 4" xfId="15983"/>
    <cellStyle name="RowTitles1-Detail 3 2 3 2 2 4 2" xfId="15984"/>
    <cellStyle name="RowTitles1-Detail 3 2 3 2 2 5" xfId="15985"/>
    <cellStyle name="RowTitles1-Detail 3 2 3 2 3" xfId="15986"/>
    <cellStyle name="RowTitles1-Detail 3 2 3 2 3 2" xfId="15987"/>
    <cellStyle name="RowTitles1-Detail 3 2 3 2 3 2 2" xfId="15988"/>
    <cellStyle name="RowTitles1-Detail 3 2 3 2 3 2 2 2" xfId="15989"/>
    <cellStyle name="RowTitles1-Detail 3 2 3 2 3 2 3" xfId="15990"/>
    <cellStyle name="RowTitles1-Detail 3 2 3 2 3 3" xfId="15991"/>
    <cellStyle name="RowTitles1-Detail 3 2 3 2 3 3 2" xfId="15992"/>
    <cellStyle name="RowTitles1-Detail 3 2 3 2 3 3 2 2" xfId="15993"/>
    <cellStyle name="RowTitles1-Detail 3 2 3 2 3 4" xfId="15994"/>
    <cellStyle name="RowTitles1-Detail 3 2 3 2 3 4 2" xfId="15995"/>
    <cellStyle name="RowTitles1-Detail 3 2 3 2 3 5" xfId="15996"/>
    <cellStyle name="RowTitles1-Detail 3 2 3 2 4" xfId="15997"/>
    <cellStyle name="RowTitles1-Detail 3 2 3 2 4 2" xfId="15998"/>
    <cellStyle name="RowTitles1-Detail 3 2 3 2 5" xfId="15999"/>
    <cellStyle name="RowTitles1-Detail 3 2 3 2 5 2" xfId="16000"/>
    <cellStyle name="RowTitles1-Detail 3 2 3 2 5 2 2" xfId="16001"/>
    <cellStyle name="RowTitles1-Detail 3 2 3 3" xfId="16002"/>
    <cellStyle name="RowTitles1-Detail 3 2 3 3 2" xfId="16003"/>
    <cellStyle name="RowTitles1-Detail 3 2 3 3 2 2" xfId="16004"/>
    <cellStyle name="RowTitles1-Detail 3 2 3 3 2 2 2" xfId="16005"/>
    <cellStyle name="RowTitles1-Detail 3 2 3 3 2 2 2 2" xfId="16006"/>
    <cellStyle name="RowTitles1-Detail 3 2 3 3 2 2 3" xfId="16007"/>
    <cellStyle name="RowTitles1-Detail 3 2 3 3 2 3" xfId="16008"/>
    <cellStyle name="RowTitles1-Detail 3 2 3 3 2 3 2" xfId="16009"/>
    <cellStyle name="RowTitles1-Detail 3 2 3 3 2 3 2 2" xfId="16010"/>
    <cellStyle name="RowTitles1-Detail 3 2 3 3 2 4" xfId="16011"/>
    <cellStyle name="RowTitles1-Detail 3 2 3 3 2 4 2" xfId="16012"/>
    <cellStyle name="RowTitles1-Detail 3 2 3 3 2 5" xfId="16013"/>
    <cellStyle name="RowTitles1-Detail 3 2 3 3 3" xfId="16014"/>
    <cellStyle name="RowTitles1-Detail 3 2 3 3 3 2" xfId="16015"/>
    <cellStyle name="RowTitles1-Detail 3 2 3 3 3 2 2" xfId="16016"/>
    <cellStyle name="RowTitles1-Detail 3 2 3 3 3 2 2 2" xfId="16017"/>
    <cellStyle name="RowTitles1-Detail 3 2 3 3 3 2 3" xfId="16018"/>
    <cellStyle name="RowTitles1-Detail 3 2 3 3 3 3" xfId="16019"/>
    <cellStyle name="RowTitles1-Detail 3 2 3 3 3 3 2" xfId="16020"/>
    <cellStyle name="RowTitles1-Detail 3 2 3 3 3 3 2 2" xfId="16021"/>
    <cellStyle name="RowTitles1-Detail 3 2 3 3 3 4" xfId="16022"/>
    <cellStyle name="RowTitles1-Detail 3 2 3 3 3 4 2" xfId="16023"/>
    <cellStyle name="RowTitles1-Detail 3 2 3 3 3 5" xfId="16024"/>
    <cellStyle name="RowTitles1-Detail 3 2 3 3 4" xfId="16025"/>
    <cellStyle name="RowTitles1-Detail 3 2 3 3 4 2" xfId="16026"/>
    <cellStyle name="RowTitles1-Detail 3 2 3 3 5" xfId="16027"/>
    <cellStyle name="RowTitles1-Detail 3 2 3 3 5 2" xfId="16028"/>
    <cellStyle name="RowTitles1-Detail 3 2 3 3 5 2 2" xfId="16029"/>
    <cellStyle name="RowTitles1-Detail 3 2 3 3 5 3" xfId="16030"/>
    <cellStyle name="RowTitles1-Detail 3 2 3 3 6" xfId="16031"/>
    <cellStyle name="RowTitles1-Detail 3 2 3 3 6 2" xfId="16032"/>
    <cellStyle name="RowTitles1-Detail 3 2 3 3 6 2 2" xfId="16033"/>
    <cellStyle name="RowTitles1-Detail 3 2 3 3 7" xfId="16034"/>
    <cellStyle name="RowTitles1-Detail 3 2 3 3 7 2" xfId="16035"/>
    <cellStyle name="RowTitles1-Detail 3 2 3 3 8" xfId="16036"/>
    <cellStyle name="RowTitles1-Detail 3 2 3 4" xfId="16037"/>
    <cellStyle name="RowTitles1-Detail 3 2 3 4 2" xfId="16038"/>
    <cellStyle name="RowTitles1-Detail 3 2 3 4 2 2" xfId="16039"/>
    <cellStyle name="RowTitles1-Detail 3 2 3 4 2 2 2" xfId="16040"/>
    <cellStyle name="RowTitles1-Detail 3 2 3 4 2 2 2 2" xfId="16041"/>
    <cellStyle name="RowTitles1-Detail 3 2 3 4 2 2 3" xfId="16042"/>
    <cellStyle name="RowTitles1-Detail 3 2 3 4 2 3" xfId="16043"/>
    <cellStyle name="RowTitles1-Detail 3 2 3 4 2 3 2" xfId="16044"/>
    <cellStyle name="RowTitles1-Detail 3 2 3 4 2 3 2 2" xfId="16045"/>
    <cellStyle name="RowTitles1-Detail 3 2 3 4 2 4" xfId="16046"/>
    <cellStyle name="RowTitles1-Detail 3 2 3 4 2 4 2" xfId="16047"/>
    <cellStyle name="RowTitles1-Detail 3 2 3 4 2 5" xfId="16048"/>
    <cellStyle name="RowTitles1-Detail 3 2 3 4 3" xfId="16049"/>
    <cellStyle name="RowTitles1-Detail 3 2 3 4 3 2" xfId="16050"/>
    <cellStyle name="RowTitles1-Detail 3 2 3 4 3 2 2" xfId="16051"/>
    <cellStyle name="RowTitles1-Detail 3 2 3 4 3 2 2 2" xfId="16052"/>
    <cellStyle name="RowTitles1-Detail 3 2 3 4 3 2 3" xfId="16053"/>
    <cellStyle name="RowTitles1-Detail 3 2 3 4 3 3" xfId="16054"/>
    <cellStyle name="RowTitles1-Detail 3 2 3 4 3 3 2" xfId="16055"/>
    <cellStyle name="RowTitles1-Detail 3 2 3 4 3 3 2 2" xfId="16056"/>
    <cellStyle name="RowTitles1-Detail 3 2 3 4 3 4" xfId="16057"/>
    <cellStyle name="RowTitles1-Detail 3 2 3 4 3 4 2" xfId="16058"/>
    <cellStyle name="RowTitles1-Detail 3 2 3 4 3 5" xfId="16059"/>
    <cellStyle name="RowTitles1-Detail 3 2 3 4 4" xfId="16060"/>
    <cellStyle name="RowTitles1-Detail 3 2 3 4 4 2" xfId="16061"/>
    <cellStyle name="RowTitles1-Detail 3 2 3 4 4 2 2" xfId="16062"/>
    <cellStyle name="RowTitles1-Detail 3 2 3 4 4 3" xfId="16063"/>
    <cellStyle name="RowTitles1-Detail 3 2 3 4 5" xfId="16064"/>
    <cellStyle name="RowTitles1-Detail 3 2 3 4 5 2" xfId="16065"/>
    <cellStyle name="RowTitles1-Detail 3 2 3 4 5 2 2" xfId="16066"/>
    <cellStyle name="RowTitles1-Detail 3 2 3 4 6" xfId="16067"/>
    <cellStyle name="RowTitles1-Detail 3 2 3 4 6 2" xfId="16068"/>
    <cellStyle name="RowTitles1-Detail 3 2 3 4 7" xfId="16069"/>
    <cellStyle name="RowTitles1-Detail 3 2 3 5" xfId="16070"/>
    <cellStyle name="RowTitles1-Detail 3 2 3 5 2" xfId="16071"/>
    <cellStyle name="RowTitles1-Detail 3 2 3 5 2 2" xfId="16072"/>
    <cellStyle name="RowTitles1-Detail 3 2 3 5 2 2 2" xfId="16073"/>
    <cellStyle name="RowTitles1-Detail 3 2 3 5 2 2 2 2" xfId="16074"/>
    <cellStyle name="RowTitles1-Detail 3 2 3 5 2 2 3" xfId="16075"/>
    <cellStyle name="RowTitles1-Detail 3 2 3 5 2 3" xfId="16076"/>
    <cellStyle name="RowTitles1-Detail 3 2 3 5 2 3 2" xfId="16077"/>
    <cellStyle name="RowTitles1-Detail 3 2 3 5 2 3 2 2" xfId="16078"/>
    <cellStyle name="RowTitles1-Detail 3 2 3 5 2 4" xfId="16079"/>
    <cellStyle name="RowTitles1-Detail 3 2 3 5 2 4 2" xfId="16080"/>
    <cellStyle name="RowTitles1-Detail 3 2 3 5 2 5" xfId="16081"/>
    <cellStyle name="RowTitles1-Detail 3 2 3 5 3" xfId="16082"/>
    <cellStyle name="RowTitles1-Detail 3 2 3 5 3 2" xfId="16083"/>
    <cellStyle name="RowTitles1-Detail 3 2 3 5 3 2 2" xfId="16084"/>
    <cellStyle name="RowTitles1-Detail 3 2 3 5 3 2 2 2" xfId="16085"/>
    <cellStyle name="RowTitles1-Detail 3 2 3 5 3 2 3" xfId="16086"/>
    <cellStyle name="RowTitles1-Detail 3 2 3 5 3 3" xfId="16087"/>
    <cellStyle name="RowTitles1-Detail 3 2 3 5 3 3 2" xfId="16088"/>
    <cellStyle name="RowTitles1-Detail 3 2 3 5 3 3 2 2" xfId="16089"/>
    <cellStyle name="RowTitles1-Detail 3 2 3 5 3 4" xfId="16090"/>
    <cellStyle name="RowTitles1-Detail 3 2 3 5 3 4 2" xfId="16091"/>
    <cellStyle name="RowTitles1-Detail 3 2 3 5 3 5" xfId="16092"/>
    <cellStyle name="RowTitles1-Detail 3 2 3 5 4" xfId="16093"/>
    <cellStyle name="RowTitles1-Detail 3 2 3 5 4 2" xfId="16094"/>
    <cellStyle name="RowTitles1-Detail 3 2 3 5 4 2 2" xfId="16095"/>
    <cellStyle name="RowTitles1-Detail 3 2 3 5 4 3" xfId="16096"/>
    <cellStyle name="RowTitles1-Detail 3 2 3 5 5" xfId="16097"/>
    <cellStyle name="RowTitles1-Detail 3 2 3 5 5 2" xfId="16098"/>
    <cellStyle name="RowTitles1-Detail 3 2 3 5 5 2 2" xfId="16099"/>
    <cellStyle name="RowTitles1-Detail 3 2 3 5 6" xfId="16100"/>
    <cellStyle name="RowTitles1-Detail 3 2 3 5 6 2" xfId="16101"/>
    <cellStyle name="RowTitles1-Detail 3 2 3 5 7" xfId="16102"/>
    <cellStyle name="RowTitles1-Detail 3 2 3 6" xfId="16103"/>
    <cellStyle name="RowTitles1-Detail 3 2 3 6 2" xfId="16104"/>
    <cellStyle name="RowTitles1-Detail 3 2 3 6 2 2" xfId="16105"/>
    <cellStyle name="RowTitles1-Detail 3 2 3 6 2 2 2" xfId="16106"/>
    <cellStyle name="RowTitles1-Detail 3 2 3 6 2 2 2 2" xfId="16107"/>
    <cellStyle name="RowTitles1-Detail 3 2 3 6 2 2 3" xfId="16108"/>
    <cellStyle name="RowTitles1-Detail 3 2 3 6 2 3" xfId="16109"/>
    <cellStyle name="RowTitles1-Detail 3 2 3 6 2 3 2" xfId="16110"/>
    <cellStyle name="RowTitles1-Detail 3 2 3 6 2 3 2 2" xfId="16111"/>
    <cellStyle name="RowTitles1-Detail 3 2 3 6 2 4" xfId="16112"/>
    <cellStyle name="RowTitles1-Detail 3 2 3 6 2 4 2" xfId="16113"/>
    <cellStyle name="RowTitles1-Detail 3 2 3 6 2 5" xfId="16114"/>
    <cellStyle name="RowTitles1-Detail 3 2 3 6 3" xfId="16115"/>
    <cellStyle name="RowTitles1-Detail 3 2 3 6 3 2" xfId="16116"/>
    <cellStyle name="RowTitles1-Detail 3 2 3 6 3 2 2" xfId="16117"/>
    <cellStyle name="RowTitles1-Detail 3 2 3 6 3 2 2 2" xfId="16118"/>
    <cellStyle name="RowTitles1-Detail 3 2 3 6 3 2 3" xfId="16119"/>
    <cellStyle name="RowTitles1-Detail 3 2 3 6 3 3" xfId="16120"/>
    <cellStyle name="RowTitles1-Detail 3 2 3 6 3 3 2" xfId="16121"/>
    <cellStyle name="RowTitles1-Detail 3 2 3 6 3 3 2 2" xfId="16122"/>
    <cellStyle name="RowTitles1-Detail 3 2 3 6 3 4" xfId="16123"/>
    <cellStyle name="RowTitles1-Detail 3 2 3 6 3 4 2" xfId="16124"/>
    <cellStyle name="RowTitles1-Detail 3 2 3 6 3 5" xfId="16125"/>
    <cellStyle name="RowTitles1-Detail 3 2 3 6 4" xfId="16126"/>
    <cellStyle name="RowTitles1-Detail 3 2 3 6 4 2" xfId="16127"/>
    <cellStyle name="RowTitles1-Detail 3 2 3 6 4 2 2" xfId="16128"/>
    <cellStyle name="RowTitles1-Detail 3 2 3 6 4 3" xfId="16129"/>
    <cellStyle name="RowTitles1-Detail 3 2 3 6 5" xfId="16130"/>
    <cellStyle name="RowTitles1-Detail 3 2 3 6 5 2" xfId="16131"/>
    <cellStyle name="RowTitles1-Detail 3 2 3 6 5 2 2" xfId="16132"/>
    <cellStyle name="RowTitles1-Detail 3 2 3 6 6" xfId="16133"/>
    <cellStyle name="RowTitles1-Detail 3 2 3 6 6 2" xfId="16134"/>
    <cellStyle name="RowTitles1-Detail 3 2 3 6 7" xfId="16135"/>
    <cellStyle name="RowTitles1-Detail 3 2 3 7" xfId="16136"/>
    <cellStyle name="RowTitles1-Detail 3 2 3 7 2" xfId="16137"/>
    <cellStyle name="RowTitles1-Detail 3 2 3 7 2 2" xfId="16138"/>
    <cellStyle name="RowTitles1-Detail 3 2 3 7 2 2 2" xfId="16139"/>
    <cellStyle name="RowTitles1-Detail 3 2 3 7 2 3" xfId="16140"/>
    <cellStyle name="RowTitles1-Detail 3 2 3 7 3" xfId="16141"/>
    <cellStyle name="RowTitles1-Detail 3 2 3 7 3 2" xfId="16142"/>
    <cellStyle name="RowTitles1-Detail 3 2 3 7 3 2 2" xfId="16143"/>
    <cellStyle name="RowTitles1-Detail 3 2 3 7 4" xfId="16144"/>
    <cellStyle name="RowTitles1-Detail 3 2 3 7 4 2" xfId="16145"/>
    <cellStyle name="RowTitles1-Detail 3 2 3 7 5" xfId="16146"/>
    <cellStyle name="RowTitles1-Detail 3 2 3 8" xfId="16147"/>
    <cellStyle name="RowTitles1-Detail 3 2 3 8 2" xfId="16148"/>
    <cellStyle name="RowTitles1-Detail 3 2 3 9" xfId="16149"/>
    <cellStyle name="RowTitles1-Detail 3 2 3 9 2" xfId="16150"/>
    <cellStyle name="RowTitles1-Detail 3 2 3 9 2 2" xfId="16151"/>
    <cellStyle name="RowTitles1-Detail 3 2 3_STUD aligned by INSTIT" xfId="16152"/>
    <cellStyle name="RowTitles1-Detail 3 2 4" xfId="16153"/>
    <cellStyle name="RowTitles1-Detail 3 2 4 2" xfId="16154"/>
    <cellStyle name="RowTitles1-Detail 3 2 4 2 2" xfId="16155"/>
    <cellStyle name="RowTitles1-Detail 3 2 4 2 2 2" xfId="16156"/>
    <cellStyle name="RowTitles1-Detail 3 2 4 2 2 2 2" xfId="16157"/>
    <cellStyle name="RowTitles1-Detail 3 2 4 2 2 2 2 2" xfId="16158"/>
    <cellStyle name="RowTitles1-Detail 3 2 4 2 2 2 3" xfId="16159"/>
    <cellStyle name="RowTitles1-Detail 3 2 4 2 2 3" xfId="16160"/>
    <cellStyle name="RowTitles1-Detail 3 2 4 2 2 3 2" xfId="16161"/>
    <cellStyle name="RowTitles1-Detail 3 2 4 2 2 3 2 2" xfId="16162"/>
    <cellStyle name="RowTitles1-Detail 3 2 4 2 2 4" xfId="16163"/>
    <cellStyle name="RowTitles1-Detail 3 2 4 2 2 4 2" xfId="16164"/>
    <cellStyle name="RowTitles1-Detail 3 2 4 2 2 5" xfId="16165"/>
    <cellStyle name="RowTitles1-Detail 3 2 4 2 3" xfId="16166"/>
    <cellStyle name="RowTitles1-Detail 3 2 4 2 3 2" xfId="16167"/>
    <cellStyle name="RowTitles1-Detail 3 2 4 2 3 2 2" xfId="16168"/>
    <cellStyle name="RowTitles1-Detail 3 2 4 2 3 2 2 2" xfId="16169"/>
    <cellStyle name="RowTitles1-Detail 3 2 4 2 3 2 3" xfId="16170"/>
    <cellStyle name="RowTitles1-Detail 3 2 4 2 3 3" xfId="16171"/>
    <cellStyle name="RowTitles1-Detail 3 2 4 2 3 3 2" xfId="16172"/>
    <cellStyle name="RowTitles1-Detail 3 2 4 2 3 3 2 2" xfId="16173"/>
    <cellStyle name="RowTitles1-Detail 3 2 4 2 3 4" xfId="16174"/>
    <cellStyle name="RowTitles1-Detail 3 2 4 2 3 4 2" xfId="16175"/>
    <cellStyle name="RowTitles1-Detail 3 2 4 2 3 5" xfId="16176"/>
    <cellStyle name="RowTitles1-Detail 3 2 4 2 4" xfId="16177"/>
    <cellStyle name="RowTitles1-Detail 3 2 4 2 4 2" xfId="16178"/>
    <cellStyle name="RowTitles1-Detail 3 2 4 2 5" xfId="16179"/>
    <cellStyle name="RowTitles1-Detail 3 2 4 2 5 2" xfId="16180"/>
    <cellStyle name="RowTitles1-Detail 3 2 4 2 5 2 2" xfId="16181"/>
    <cellStyle name="RowTitles1-Detail 3 2 4 2 5 3" xfId="16182"/>
    <cellStyle name="RowTitles1-Detail 3 2 4 2 6" xfId="16183"/>
    <cellStyle name="RowTitles1-Detail 3 2 4 2 6 2" xfId="16184"/>
    <cellStyle name="RowTitles1-Detail 3 2 4 2 6 2 2" xfId="16185"/>
    <cellStyle name="RowTitles1-Detail 3 2 4 2 7" xfId="16186"/>
    <cellStyle name="RowTitles1-Detail 3 2 4 2 7 2" xfId="16187"/>
    <cellStyle name="RowTitles1-Detail 3 2 4 2 8" xfId="16188"/>
    <cellStyle name="RowTitles1-Detail 3 2 4 3" xfId="16189"/>
    <cellStyle name="RowTitles1-Detail 3 2 4 3 2" xfId="16190"/>
    <cellStyle name="RowTitles1-Detail 3 2 4 3 2 2" xfId="16191"/>
    <cellStyle name="RowTitles1-Detail 3 2 4 3 2 2 2" xfId="16192"/>
    <cellStyle name="RowTitles1-Detail 3 2 4 3 2 2 2 2" xfId="16193"/>
    <cellStyle name="RowTitles1-Detail 3 2 4 3 2 2 3" xfId="16194"/>
    <cellStyle name="RowTitles1-Detail 3 2 4 3 2 3" xfId="16195"/>
    <cellStyle name="RowTitles1-Detail 3 2 4 3 2 3 2" xfId="16196"/>
    <cellStyle name="RowTitles1-Detail 3 2 4 3 2 3 2 2" xfId="16197"/>
    <cellStyle name="RowTitles1-Detail 3 2 4 3 2 4" xfId="16198"/>
    <cellStyle name="RowTitles1-Detail 3 2 4 3 2 4 2" xfId="16199"/>
    <cellStyle name="RowTitles1-Detail 3 2 4 3 2 5" xfId="16200"/>
    <cellStyle name="RowTitles1-Detail 3 2 4 3 3" xfId="16201"/>
    <cellStyle name="RowTitles1-Detail 3 2 4 3 3 2" xfId="16202"/>
    <cellStyle name="RowTitles1-Detail 3 2 4 3 3 2 2" xfId="16203"/>
    <cellStyle name="RowTitles1-Detail 3 2 4 3 3 2 2 2" xfId="16204"/>
    <cellStyle name="RowTitles1-Detail 3 2 4 3 3 2 3" xfId="16205"/>
    <cellStyle name="RowTitles1-Detail 3 2 4 3 3 3" xfId="16206"/>
    <cellStyle name="RowTitles1-Detail 3 2 4 3 3 3 2" xfId="16207"/>
    <cellStyle name="RowTitles1-Detail 3 2 4 3 3 3 2 2" xfId="16208"/>
    <cellStyle name="RowTitles1-Detail 3 2 4 3 3 4" xfId="16209"/>
    <cellStyle name="RowTitles1-Detail 3 2 4 3 3 4 2" xfId="16210"/>
    <cellStyle name="RowTitles1-Detail 3 2 4 3 3 5" xfId="16211"/>
    <cellStyle name="RowTitles1-Detail 3 2 4 3 4" xfId="16212"/>
    <cellStyle name="RowTitles1-Detail 3 2 4 3 4 2" xfId="16213"/>
    <cellStyle name="RowTitles1-Detail 3 2 4 3 5" xfId="16214"/>
    <cellStyle name="RowTitles1-Detail 3 2 4 3 5 2" xfId="16215"/>
    <cellStyle name="RowTitles1-Detail 3 2 4 3 5 2 2" xfId="16216"/>
    <cellStyle name="RowTitles1-Detail 3 2 4 4" xfId="16217"/>
    <cellStyle name="RowTitles1-Detail 3 2 4 4 2" xfId="16218"/>
    <cellStyle name="RowTitles1-Detail 3 2 4 4 2 2" xfId="16219"/>
    <cellStyle name="RowTitles1-Detail 3 2 4 4 2 2 2" xfId="16220"/>
    <cellStyle name="RowTitles1-Detail 3 2 4 4 2 2 2 2" xfId="16221"/>
    <cellStyle name="RowTitles1-Detail 3 2 4 4 2 2 3" xfId="16222"/>
    <cellStyle name="RowTitles1-Detail 3 2 4 4 2 3" xfId="16223"/>
    <cellStyle name="RowTitles1-Detail 3 2 4 4 2 3 2" xfId="16224"/>
    <cellStyle name="RowTitles1-Detail 3 2 4 4 2 3 2 2" xfId="16225"/>
    <cellStyle name="RowTitles1-Detail 3 2 4 4 2 4" xfId="16226"/>
    <cellStyle name="RowTitles1-Detail 3 2 4 4 2 4 2" xfId="16227"/>
    <cellStyle name="RowTitles1-Detail 3 2 4 4 2 5" xfId="16228"/>
    <cellStyle name="RowTitles1-Detail 3 2 4 4 3" xfId="16229"/>
    <cellStyle name="RowTitles1-Detail 3 2 4 4 3 2" xfId="16230"/>
    <cellStyle name="RowTitles1-Detail 3 2 4 4 3 2 2" xfId="16231"/>
    <cellStyle name="RowTitles1-Detail 3 2 4 4 3 2 2 2" xfId="16232"/>
    <cellStyle name="RowTitles1-Detail 3 2 4 4 3 2 3" xfId="16233"/>
    <cellStyle name="RowTitles1-Detail 3 2 4 4 3 3" xfId="16234"/>
    <cellStyle name="RowTitles1-Detail 3 2 4 4 3 3 2" xfId="16235"/>
    <cellStyle name="RowTitles1-Detail 3 2 4 4 3 3 2 2" xfId="16236"/>
    <cellStyle name="RowTitles1-Detail 3 2 4 4 3 4" xfId="16237"/>
    <cellStyle name="RowTitles1-Detail 3 2 4 4 3 4 2" xfId="16238"/>
    <cellStyle name="RowTitles1-Detail 3 2 4 4 3 5" xfId="16239"/>
    <cellStyle name="RowTitles1-Detail 3 2 4 4 4" xfId="16240"/>
    <cellStyle name="RowTitles1-Detail 3 2 4 4 4 2" xfId="16241"/>
    <cellStyle name="RowTitles1-Detail 3 2 4 4 4 2 2" xfId="16242"/>
    <cellStyle name="RowTitles1-Detail 3 2 4 4 4 3" xfId="16243"/>
    <cellStyle name="RowTitles1-Detail 3 2 4 4 5" xfId="16244"/>
    <cellStyle name="RowTitles1-Detail 3 2 4 4 5 2" xfId="16245"/>
    <cellStyle name="RowTitles1-Detail 3 2 4 4 5 2 2" xfId="16246"/>
    <cellStyle name="RowTitles1-Detail 3 2 4 4 6" xfId="16247"/>
    <cellStyle name="RowTitles1-Detail 3 2 4 4 6 2" xfId="16248"/>
    <cellStyle name="RowTitles1-Detail 3 2 4 4 7" xfId="16249"/>
    <cellStyle name="RowTitles1-Detail 3 2 4 5" xfId="16250"/>
    <cellStyle name="RowTitles1-Detail 3 2 4 5 2" xfId="16251"/>
    <cellStyle name="RowTitles1-Detail 3 2 4 5 2 2" xfId="16252"/>
    <cellStyle name="RowTitles1-Detail 3 2 4 5 2 2 2" xfId="16253"/>
    <cellStyle name="RowTitles1-Detail 3 2 4 5 2 2 2 2" xfId="16254"/>
    <cellStyle name="RowTitles1-Detail 3 2 4 5 2 2 3" xfId="16255"/>
    <cellStyle name="RowTitles1-Detail 3 2 4 5 2 3" xfId="16256"/>
    <cellStyle name="RowTitles1-Detail 3 2 4 5 2 3 2" xfId="16257"/>
    <cellStyle name="RowTitles1-Detail 3 2 4 5 2 3 2 2" xfId="16258"/>
    <cellStyle name="RowTitles1-Detail 3 2 4 5 2 4" xfId="16259"/>
    <cellStyle name="RowTitles1-Detail 3 2 4 5 2 4 2" xfId="16260"/>
    <cellStyle name="RowTitles1-Detail 3 2 4 5 2 5" xfId="16261"/>
    <cellStyle name="RowTitles1-Detail 3 2 4 5 3" xfId="16262"/>
    <cellStyle name="RowTitles1-Detail 3 2 4 5 3 2" xfId="16263"/>
    <cellStyle name="RowTitles1-Detail 3 2 4 5 3 2 2" xfId="16264"/>
    <cellStyle name="RowTitles1-Detail 3 2 4 5 3 2 2 2" xfId="16265"/>
    <cellStyle name="RowTitles1-Detail 3 2 4 5 3 2 3" xfId="16266"/>
    <cellStyle name="RowTitles1-Detail 3 2 4 5 3 3" xfId="16267"/>
    <cellStyle name="RowTitles1-Detail 3 2 4 5 3 3 2" xfId="16268"/>
    <cellStyle name="RowTitles1-Detail 3 2 4 5 3 3 2 2" xfId="16269"/>
    <cellStyle name="RowTitles1-Detail 3 2 4 5 3 4" xfId="16270"/>
    <cellStyle name="RowTitles1-Detail 3 2 4 5 3 4 2" xfId="16271"/>
    <cellStyle name="RowTitles1-Detail 3 2 4 5 3 5" xfId="16272"/>
    <cellStyle name="RowTitles1-Detail 3 2 4 5 4" xfId="16273"/>
    <cellStyle name="RowTitles1-Detail 3 2 4 5 4 2" xfId="16274"/>
    <cellStyle name="RowTitles1-Detail 3 2 4 5 4 2 2" xfId="16275"/>
    <cellStyle name="RowTitles1-Detail 3 2 4 5 4 3" xfId="16276"/>
    <cellStyle name="RowTitles1-Detail 3 2 4 5 5" xfId="16277"/>
    <cellStyle name="RowTitles1-Detail 3 2 4 5 5 2" xfId="16278"/>
    <cellStyle name="RowTitles1-Detail 3 2 4 5 5 2 2" xfId="16279"/>
    <cellStyle name="RowTitles1-Detail 3 2 4 5 6" xfId="16280"/>
    <cellStyle name="RowTitles1-Detail 3 2 4 5 6 2" xfId="16281"/>
    <cellStyle name="RowTitles1-Detail 3 2 4 5 7" xfId="16282"/>
    <cellStyle name="RowTitles1-Detail 3 2 4 6" xfId="16283"/>
    <cellStyle name="RowTitles1-Detail 3 2 4 6 2" xfId="16284"/>
    <cellStyle name="RowTitles1-Detail 3 2 4 6 2 2" xfId="16285"/>
    <cellStyle name="RowTitles1-Detail 3 2 4 6 2 2 2" xfId="16286"/>
    <cellStyle name="RowTitles1-Detail 3 2 4 6 2 2 2 2" xfId="16287"/>
    <cellStyle name="RowTitles1-Detail 3 2 4 6 2 2 3" xfId="16288"/>
    <cellStyle name="RowTitles1-Detail 3 2 4 6 2 3" xfId="16289"/>
    <cellStyle name="RowTitles1-Detail 3 2 4 6 2 3 2" xfId="16290"/>
    <cellStyle name="RowTitles1-Detail 3 2 4 6 2 3 2 2" xfId="16291"/>
    <cellStyle name="RowTitles1-Detail 3 2 4 6 2 4" xfId="16292"/>
    <cellStyle name="RowTitles1-Detail 3 2 4 6 2 4 2" xfId="16293"/>
    <cellStyle name="RowTitles1-Detail 3 2 4 6 2 5" xfId="16294"/>
    <cellStyle name="RowTitles1-Detail 3 2 4 6 3" xfId="16295"/>
    <cellStyle name="RowTitles1-Detail 3 2 4 6 3 2" xfId="16296"/>
    <cellStyle name="RowTitles1-Detail 3 2 4 6 3 2 2" xfId="16297"/>
    <cellStyle name="RowTitles1-Detail 3 2 4 6 3 2 2 2" xfId="16298"/>
    <cellStyle name="RowTitles1-Detail 3 2 4 6 3 2 3" xfId="16299"/>
    <cellStyle name="RowTitles1-Detail 3 2 4 6 3 3" xfId="16300"/>
    <cellStyle name="RowTitles1-Detail 3 2 4 6 3 3 2" xfId="16301"/>
    <cellStyle name="RowTitles1-Detail 3 2 4 6 3 3 2 2" xfId="16302"/>
    <cellStyle name="RowTitles1-Detail 3 2 4 6 3 4" xfId="16303"/>
    <cellStyle name="RowTitles1-Detail 3 2 4 6 3 4 2" xfId="16304"/>
    <cellStyle name="RowTitles1-Detail 3 2 4 6 3 5" xfId="16305"/>
    <cellStyle name="RowTitles1-Detail 3 2 4 6 4" xfId="16306"/>
    <cellStyle name="RowTitles1-Detail 3 2 4 6 4 2" xfId="16307"/>
    <cellStyle name="RowTitles1-Detail 3 2 4 6 4 2 2" xfId="16308"/>
    <cellStyle name="RowTitles1-Detail 3 2 4 6 4 3" xfId="16309"/>
    <cellStyle name="RowTitles1-Detail 3 2 4 6 5" xfId="16310"/>
    <cellStyle name="RowTitles1-Detail 3 2 4 6 5 2" xfId="16311"/>
    <cellStyle name="RowTitles1-Detail 3 2 4 6 5 2 2" xfId="16312"/>
    <cellStyle name="RowTitles1-Detail 3 2 4 6 6" xfId="16313"/>
    <cellStyle name="RowTitles1-Detail 3 2 4 6 6 2" xfId="16314"/>
    <cellStyle name="RowTitles1-Detail 3 2 4 6 7" xfId="16315"/>
    <cellStyle name="RowTitles1-Detail 3 2 4 7" xfId="16316"/>
    <cellStyle name="RowTitles1-Detail 3 2 4 7 2" xfId="16317"/>
    <cellStyle name="RowTitles1-Detail 3 2 4 7 2 2" xfId="16318"/>
    <cellStyle name="RowTitles1-Detail 3 2 4 7 2 2 2" xfId="16319"/>
    <cellStyle name="RowTitles1-Detail 3 2 4 7 2 3" xfId="16320"/>
    <cellStyle name="RowTitles1-Detail 3 2 4 7 3" xfId="16321"/>
    <cellStyle name="RowTitles1-Detail 3 2 4 7 3 2" xfId="16322"/>
    <cellStyle name="RowTitles1-Detail 3 2 4 7 3 2 2" xfId="16323"/>
    <cellStyle name="RowTitles1-Detail 3 2 4 7 4" xfId="16324"/>
    <cellStyle name="RowTitles1-Detail 3 2 4 7 4 2" xfId="16325"/>
    <cellStyle name="RowTitles1-Detail 3 2 4 7 5" xfId="16326"/>
    <cellStyle name="RowTitles1-Detail 3 2 4 8" xfId="16327"/>
    <cellStyle name="RowTitles1-Detail 3 2 4 8 2" xfId="16328"/>
    <cellStyle name="RowTitles1-Detail 3 2 4 8 2 2" xfId="16329"/>
    <cellStyle name="RowTitles1-Detail 3 2 4 8 2 2 2" xfId="16330"/>
    <cellStyle name="RowTitles1-Detail 3 2 4 8 2 3" xfId="16331"/>
    <cellStyle name="RowTitles1-Detail 3 2 4 8 3" xfId="16332"/>
    <cellStyle name="RowTitles1-Detail 3 2 4 8 3 2" xfId="16333"/>
    <cellStyle name="RowTitles1-Detail 3 2 4 8 3 2 2" xfId="16334"/>
    <cellStyle name="RowTitles1-Detail 3 2 4 8 4" xfId="16335"/>
    <cellStyle name="RowTitles1-Detail 3 2 4 8 4 2" xfId="16336"/>
    <cellStyle name="RowTitles1-Detail 3 2 4 8 5" xfId="16337"/>
    <cellStyle name="RowTitles1-Detail 3 2 4 9" xfId="16338"/>
    <cellStyle name="RowTitles1-Detail 3 2 4 9 2" xfId="16339"/>
    <cellStyle name="RowTitles1-Detail 3 2 4 9 2 2" xfId="16340"/>
    <cellStyle name="RowTitles1-Detail 3 2 4_STUD aligned by INSTIT" xfId="16341"/>
    <cellStyle name="RowTitles1-Detail 3 2 5" xfId="16342"/>
    <cellStyle name="RowTitles1-Detail 3 2 5 2" xfId="16343"/>
    <cellStyle name="RowTitles1-Detail 3 2 5 2 2" xfId="16344"/>
    <cellStyle name="RowTitles1-Detail 3 2 5 2 2 2" xfId="16345"/>
    <cellStyle name="RowTitles1-Detail 3 2 5 2 2 2 2" xfId="16346"/>
    <cellStyle name="RowTitles1-Detail 3 2 5 2 2 2 2 2" xfId="16347"/>
    <cellStyle name="RowTitles1-Detail 3 2 5 2 2 2 3" xfId="16348"/>
    <cellStyle name="RowTitles1-Detail 3 2 5 2 2 3" xfId="16349"/>
    <cellStyle name="RowTitles1-Detail 3 2 5 2 2 3 2" xfId="16350"/>
    <cellStyle name="RowTitles1-Detail 3 2 5 2 2 3 2 2" xfId="16351"/>
    <cellStyle name="RowTitles1-Detail 3 2 5 2 2 4" xfId="16352"/>
    <cellStyle name="RowTitles1-Detail 3 2 5 2 2 4 2" xfId="16353"/>
    <cellStyle name="RowTitles1-Detail 3 2 5 2 2 5" xfId="16354"/>
    <cellStyle name="RowTitles1-Detail 3 2 5 2 3" xfId="16355"/>
    <cellStyle name="RowTitles1-Detail 3 2 5 2 3 2" xfId="16356"/>
    <cellStyle name="RowTitles1-Detail 3 2 5 2 3 2 2" xfId="16357"/>
    <cellStyle name="RowTitles1-Detail 3 2 5 2 3 2 2 2" xfId="16358"/>
    <cellStyle name="RowTitles1-Detail 3 2 5 2 3 2 3" xfId="16359"/>
    <cellStyle name="RowTitles1-Detail 3 2 5 2 3 3" xfId="16360"/>
    <cellStyle name="RowTitles1-Detail 3 2 5 2 3 3 2" xfId="16361"/>
    <cellStyle name="RowTitles1-Detail 3 2 5 2 3 3 2 2" xfId="16362"/>
    <cellStyle name="RowTitles1-Detail 3 2 5 2 3 4" xfId="16363"/>
    <cellStyle name="RowTitles1-Detail 3 2 5 2 3 4 2" xfId="16364"/>
    <cellStyle name="RowTitles1-Detail 3 2 5 2 3 5" xfId="16365"/>
    <cellStyle name="RowTitles1-Detail 3 2 5 2 4" xfId="16366"/>
    <cellStyle name="RowTitles1-Detail 3 2 5 2 4 2" xfId="16367"/>
    <cellStyle name="RowTitles1-Detail 3 2 5 2 5" xfId="16368"/>
    <cellStyle name="RowTitles1-Detail 3 2 5 2 5 2" xfId="16369"/>
    <cellStyle name="RowTitles1-Detail 3 2 5 2 5 2 2" xfId="16370"/>
    <cellStyle name="RowTitles1-Detail 3 2 5 2 5 3" xfId="16371"/>
    <cellStyle name="RowTitles1-Detail 3 2 5 2 6" xfId="16372"/>
    <cellStyle name="RowTitles1-Detail 3 2 5 2 6 2" xfId="16373"/>
    <cellStyle name="RowTitles1-Detail 3 2 5 2 6 2 2" xfId="16374"/>
    <cellStyle name="RowTitles1-Detail 3 2 5 3" xfId="16375"/>
    <cellStyle name="RowTitles1-Detail 3 2 5 3 2" xfId="16376"/>
    <cellStyle name="RowTitles1-Detail 3 2 5 3 2 2" xfId="16377"/>
    <cellStyle name="RowTitles1-Detail 3 2 5 3 2 2 2" xfId="16378"/>
    <cellStyle name="RowTitles1-Detail 3 2 5 3 2 2 2 2" xfId="16379"/>
    <cellStyle name="RowTitles1-Detail 3 2 5 3 2 2 3" xfId="16380"/>
    <cellStyle name="RowTitles1-Detail 3 2 5 3 2 3" xfId="16381"/>
    <cellStyle name="RowTitles1-Detail 3 2 5 3 2 3 2" xfId="16382"/>
    <cellStyle name="RowTitles1-Detail 3 2 5 3 2 3 2 2" xfId="16383"/>
    <cellStyle name="RowTitles1-Detail 3 2 5 3 2 4" xfId="16384"/>
    <cellStyle name="RowTitles1-Detail 3 2 5 3 2 4 2" xfId="16385"/>
    <cellStyle name="RowTitles1-Detail 3 2 5 3 2 5" xfId="16386"/>
    <cellStyle name="RowTitles1-Detail 3 2 5 3 3" xfId="16387"/>
    <cellStyle name="RowTitles1-Detail 3 2 5 3 3 2" xfId="16388"/>
    <cellStyle name="RowTitles1-Detail 3 2 5 3 3 2 2" xfId="16389"/>
    <cellStyle name="RowTitles1-Detail 3 2 5 3 3 2 2 2" xfId="16390"/>
    <cellStyle name="RowTitles1-Detail 3 2 5 3 3 2 3" xfId="16391"/>
    <cellStyle name="RowTitles1-Detail 3 2 5 3 3 3" xfId="16392"/>
    <cellStyle name="RowTitles1-Detail 3 2 5 3 3 3 2" xfId="16393"/>
    <cellStyle name="RowTitles1-Detail 3 2 5 3 3 3 2 2" xfId="16394"/>
    <cellStyle name="RowTitles1-Detail 3 2 5 3 3 4" xfId="16395"/>
    <cellStyle name="RowTitles1-Detail 3 2 5 3 3 4 2" xfId="16396"/>
    <cellStyle name="RowTitles1-Detail 3 2 5 3 3 5" xfId="16397"/>
    <cellStyle name="RowTitles1-Detail 3 2 5 3 4" xfId="16398"/>
    <cellStyle name="RowTitles1-Detail 3 2 5 3 4 2" xfId="16399"/>
    <cellStyle name="RowTitles1-Detail 3 2 5 3 5" xfId="16400"/>
    <cellStyle name="RowTitles1-Detail 3 2 5 3 5 2" xfId="16401"/>
    <cellStyle name="RowTitles1-Detail 3 2 5 3 5 2 2" xfId="16402"/>
    <cellStyle name="RowTitles1-Detail 3 2 5 3 6" xfId="16403"/>
    <cellStyle name="RowTitles1-Detail 3 2 5 3 6 2" xfId="16404"/>
    <cellStyle name="RowTitles1-Detail 3 2 5 3 7" xfId="16405"/>
    <cellStyle name="RowTitles1-Detail 3 2 5 4" xfId="16406"/>
    <cellStyle name="RowTitles1-Detail 3 2 5 4 2" xfId="16407"/>
    <cellStyle name="RowTitles1-Detail 3 2 5 4 2 2" xfId="16408"/>
    <cellStyle name="RowTitles1-Detail 3 2 5 4 2 2 2" xfId="16409"/>
    <cellStyle name="RowTitles1-Detail 3 2 5 4 2 2 2 2" xfId="16410"/>
    <cellStyle name="RowTitles1-Detail 3 2 5 4 2 2 3" xfId="16411"/>
    <cellStyle name="RowTitles1-Detail 3 2 5 4 2 3" xfId="16412"/>
    <cellStyle name="RowTitles1-Detail 3 2 5 4 2 3 2" xfId="16413"/>
    <cellStyle name="RowTitles1-Detail 3 2 5 4 2 3 2 2" xfId="16414"/>
    <cellStyle name="RowTitles1-Detail 3 2 5 4 2 4" xfId="16415"/>
    <cellStyle name="RowTitles1-Detail 3 2 5 4 2 4 2" xfId="16416"/>
    <cellStyle name="RowTitles1-Detail 3 2 5 4 2 5" xfId="16417"/>
    <cellStyle name="RowTitles1-Detail 3 2 5 4 3" xfId="16418"/>
    <cellStyle name="RowTitles1-Detail 3 2 5 4 3 2" xfId="16419"/>
    <cellStyle name="RowTitles1-Detail 3 2 5 4 3 2 2" xfId="16420"/>
    <cellStyle name="RowTitles1-Detail 3 2 5 4 3 2 2 2" xfId="16421"/>
    <cellStyle name="RowTitles1-Detail 3 2 5 4 3 2 3" xfId="16422"/>
    <cellStyle name="RowTitles1-Detail 3 2 5 4 3 3" xfId="16423"/>
    <cellStyle name="RowTitles1-Detail 3 2 5 4 3 3 2" xfId="16424"/>
    <cellStyle name="RowTitles1-Detail 3 2 5 4 3 3 2 2" xfId="16425"/>
    <cellStyle name="RowTitles1-Detail 3 2 5 4 3 4" xfId="16426"/>
    <cellStyle name="RowTitles1-Detail 3 2 5 4 3 4 2" xfId="16427"/>
    <cellStyle name="RowTitles1-Detail 3 2 5 4 3 5" xfId="16428"/>
    <cellStyle name="RowTitles1-Detail 3 2 5 4 4" xfId="16429"/>
    <cellStyle name="RowTitles1-Detail 3 2 5 4 4 2" xfId="16430"/>
    <cellStyle name="RowTitles1-Detail 3 2 5 4 5" xfId="16431"/>
    <cellStyle name="RowTitles1-Detail 3 2 5 4 5 2" xfId="16432"/>
    <cellStyle name="RowTitles1-Detail 3 2 5 4 5 2 2" xfId="16433"/>
    <cellStyle name="RowTitles1-Detail 3 2 5 4 5 3" xfId="16434"/>
    <cellStyle name="RowTitles1-Detail 3 2 5 4 6" xfId="16435"/>
    <cellStyle name="RowTitles1-Detail 3 2 5 4 6 2" xfId="16436"/>
    <cellStyle name="RowTitles1-Detail 3 2 5 4 6 2 2" xfId="16437"/>
    <cellStyle name="RowTitles1-Detail 3 2 5 4 7" xfId="16438"/>
    <cellStyle name="RowTitles1-Detail 3 2 5 4 7 2" xfId="16439"/>
    <cellStyle name="RowTitles1-Detail 3 2 5 4 8" xfId="16440"/>
    <cellStyle name="RowTitles1-Detail 3 2 5 5" xfId="16441"/>
    <cellStyle name="RowTitles1-Detail 3 2 5 5 2" xfId="16442"/>
    <cellStyle name="RowTitles1-Detail 3 2 5 5 2 2" xfId="16443"/>
    <cellStyle name="RowTitles1-Detail 3 2 5 5 2 2 2" xfId="16444"/>
    <cellStyle name="RowTitles1-Detail 3 2 5 5 2 2 2 2" xfId="16445"/>
    <cellStyle name="RowTitles1-Detail 3 2 5 5 2 2 3" xfId="16446"/>
    <cellStyle name="RowTitles1-Detail 3 2 5 5 2 3" xfId="16447"/>
    <cellStyle name="RowTitles1-Detail 3 2 5 5 2 3 2" xfId="16448"/>
    <cellStyle name="RowTitles1-Detail 3 2 5 5 2 3 2 2" xfId="16449"/>
    <cellStyle name="RowTitles1-Detail 3 2 5 5 2 4" xfId="16450"/>
    <cellStyle name="RowTitles1-Detail 3 2 5 5 2 4 2" xfId="16451"/>
    <cellStyle name="RowTitles1-Detail 3 2 5 5 2 5" xfId="16452"/>
    <cellStyle name="RowTitles1-Detail 3 2 5 5 3" xfId="16453"/>
    <cellStyle name="RowTitles1-Detail 3 2 5 5 3 2" xfId="16454"/>
    <cellStyle name="RowTitles1-Detail 3 2 5 5 3 2 2" xfId="16455"/>
    <cellStyle name="RowTitles1-Detail 3 2 5 5 3 2 2 2" xfId="16456"/>
    <cellStyle name="RowTitles1-Detail 3 2 5 5 3 2 3" xfId="16457"/>
    <cellStyle name="RowTitles1-Detail 3 2 5 5 3 3" xfId="16458"/>
    <cellStyle name="RowTitles1-Detail 3 2 5 5 3 3 2" xfId="16459"/>
    <cellStyle name="RowTitles1-Detail 3 2 5 5 3 3 2 2" xfId="16460"/>
    <cellStyle name="RowTitles1-Detail 3 2 5 5 3 4" xfId="16461"/>
    <cellStyle name="RowTitles1-Detail 3 2 5 5 3 4 2" xfId="16462"/>
    <cellStyle name="RowTitles1-Detail 3 2 5 5 3 5" xfId="16463"/>
    <cellStyle name="RowTitles1-Detail 3 2 5 5 4" xfId="16464"/>
    <cellStyle name="RowTitles1-Detail 3 2 5 5 4 2" xfId="16465"/>
    <cellStyle name="RowTitles1-Detail 3 2 5 5 4 2 2" xfId="16466"/>
    <cellStyle name="RowTitles1-Detail 3 2 5 5 4 3" xfId="16467"/>
    <cellStyle name="RowTitles1-Detail 3 2 5 5 5" xfId="16468"/>
    <cellStyle name="RowTitles1-Detail 3 2 5 5 5 2" xfId="16469"/>
    <cellStyle name="RowTitles1-Detail 3 2 5 5 5 2 2" xfId="16470"/>
    <cellStyle name="RowTitles1-Detail 3 2 5 5 6" xfId="16471"/>
    <cellStyle name="RowTitles1-Detail 3 2 5 5 6 2" xfId="16472"/>
    <cellStyle name="RowTitles1-Detail 3 2 5 5 7" xfId="16473"/>
    <cellStyle name="RowTitles1-Detail 3 2 5 6" xfId="16474"/>
    <cellStyle name="RowTitles1-Detail 3 2 5 6 2" xfId="16475"/>
    <cellStyle name="RowTitles1-Detail 3 2 5 6 2 2" xfId="16476"/>
    <cellStyle name="RowTitles1-Detail 3 2 5 6 2 2 2" xfId="16477"/>
    <cellStyle name="RowTitles1-Detail 3 2 5 6 2 2 2 2" xfId="16478"/>
    <cellStyle name="RowTitles1-Detail 3 2 5 6 2 2 3" xfId="16479"/>
    <cellStyle name="RowTitles1-Detail 3 2 5 6 2 3" xfId="16480"/>
    <cellStyle name="RowTitles1-Detail 3 2 5 6 2 3 2" xfId="16481"/>
    <cellStyle name="RowTitles1-Detail 3 2 5 6 2 3 2 2" xfId="16482"/>
    <cellStyle name="RowTitles1-Detail 3 2 5 6 2 4" xfId="16483"/>
    <cellStyle name="RowTitles1-Detail 3 2 5 6 2 4 2" xfId="16484"/>
    <cellStyle name="RowTitles1-Detail 3 2 5 6 2 5" xfId="16485"/>
    <cellStyle name="RowTitles1-Detail 3 2 5 6 3" xfId="16486"/>
    <cellStyle name="RowTitles1-Detail 3 2 5 6 3 2" xfId="16487"/>
    <cellStyle name="RowTitles1-Detail 3 2 5 6 3 2 2" xfId="16488"/>
    <cellStyle name="RowTitles1-Detail 3 2 5 6 3 2 2 2" xfId="16489"/>
    <cellStyle name="RowTitles1-Detail 3 2 5 6 3 2 3" xfId="16490"/>
    <cellStyle name="RowTitles1-Detail 3 2 5 6 3 3" xfId="16491"/>
    <cellStyle name="RowTitles1-Detail 3 2 5 6 3 3 2" xfId="16492"/>
    <cellStyle name="RowTitles1-Detail 3 2 5 6 3 3 2 2" xfId="16493"/>
    <cellStyle name="RowTitles1-Detail 3 2 5 6 3 4" xfId="16494"/>
    <cellStyle name="RowTitles1-Detail 3 2 5 6 3 4 2" xfId="16495"/>
    <cellStyle name="RowTitles1-Detail 3 2 5 6 3 5" xfId="16496"/>
    <cellStyle name="RowTitles1-Detail 3 2 5 6 4" xfId="16497"/>
    <cellStyle name="RowTitles1-Detail 3 2 5 6 4 2" xfId="16498"/>
    <cellStyle name="RowTitles1-Detail 3 2 5 6 4 2 2" xfId="16499"/>
    <cellStyle name="RowTitles1-Detail 3 2 5 6 4 3" xfId="16500"/>
    <cellStyle name="RowTitles1-Detail 3 2 5 6 5" xfId="16501"/>
    <cellStyle name="RowTitles1-Detail 3 2 5 6 5 2" xfId="16502"/>
    <cellStyle name="RowTitles1-Detail 3 2 5 6 5 2 2" xfId="16503"/>
    <cellStyle name="RowTitles1-Detail 3 2 5 6 6" xfId="16504"/>
    <cellStyle name="RowTitles1-Detail 3 2 5 6 6 2" xfId="16505"/>
    <cellStyle name="RowTitles1-Detail 3 2 5 6 7" xfId="16506"/>
    <cellStyle name="RowTitles1-Detail 3 2 5 7" xfId="16507"/>
    <cellStyle name="RowTitles1-Detail 3 2 5 7 2" xfId="16508"/>
    <cellStyle name="RowTitles1-Detail 3 2 5 7 2 2" xfId="16509"/>
    <cellStyle name="RowTitles1-Detail 3 2 5 7 2 2 2" xfId="16510"/>
    <cellStyle name="RowTitles1-Detail 3 2 5 7 2 3" xfId="16511"/>
    <cellStyle name="RowTitles1-Detail 3 2 5 7 3" xfId="16512"/>
    <cellStyle name="RowTitles1-Detail 3 2 5 7 3 2" xfId="16513"/>
    <cellStyle name="RowTitles1-Detail 3 2 5 7 3 2 2" xfId="16514"/>
    <cellStyle name="RowTitles1-Detail 3 2 5 7 4" xfId="16515"/>
    <cellStyle name="RowTitles1-Detail 3 2 5 7 4 2" xfId="16516"/>
    <cellStyle name="RowTitles1-Detail 3 2 5 7 5" xfId="16517"/>
    <cellStyle name="RowTitles1-Detail 3 2 5 8" xfId="16518"/>
    <cellStyle name="RowTitles1-Detail 3 2 5 8 2" xfId="16519"/>
    <cellStyle name="RowTitles1-Detail 3 2 5 9" xfId="16520"/>
    <cellStyle name="RowTitles1-Detail 3 2 5 9 2" xfId="16521"/>
    <cellStyle name="RowTitles1-Detail 3 2 5 9 2 2" xfId="16522"/>
    <cellStyle name="RowTitles1-Detail 3 2 5_STUD aligned by INSTIT" xfId="16523"/>
    <cellStyle name="RowTitles1-Detail 3 2 6" xfId="16524"/>
    <cellStyle name="RowTitles1-Detail 3 2 6 2" xfId="16525"/>
    <cellStyle name="RowTitles1-Detail 3 2 6 2 2" xfId="16526"/>
    <cellStyle name="RowTitles1-Detail 3 2 6 2 2 2" xfId="16527"/>
    <cellStyle name="RowTitles1-Detail 3 2 6 2 2 2 2" xfId="16528"/>
    <cellStyle name="RowTitles1-Detail 3 2 6 2 2 3" xfId="16529"/>
    <cellStyle name="RowTitles1-Detail 3 2 6 2 3" xfId="16530"/>
    <cellStyle name="RowTitles1-Detail 3 2 6 2 3 2" xfId="16531"/>
    <cellStyle name="RowTitles1-Detail 3 2 6 2 3 2 2" xfId="16532"/>
    <cellStyle name="RowTitles1-Detail 3 2 6 2 4" xfId="16533"/>
    <cellStyle name="RowTitles1-Detail 3 2 6 2 4 2" xfId="16534"/>
    <cellStyle name="RowTitles1-Detail 3 2 6 2 5" xfId="16535"/>
    <cellStyle name="RowTitles1-Detail 3 2 6 3" xfId="16536"/>
    <cellStyle name="RowTitles1-Detail 3 2 6 3 2" xfId="16537"/>
    <cellStyle name="RowTitles1-Detail 3 2 6 3 2 2" xfId="16538"/>
    <cellStyle name="RowTitles1-Detail 3 2 6 3 2 2 2" xfId="16539"/>
    <cellStyle name="RowTitles1-Detail 3 2 6 3 2 3" xfId="16540"/>
    <cellStyle name="RowTitles1-Detail 3 2 6 3 3" xfId="16541"/>
    <cellStyle name="RowTitles1-Detail 3 2 6 3 3 2" xfId="16542"/>
    <cellStyle name="RowTitles1-Detail 3 2 6 3 3 2 2" xfId="16543"/>
    <cellStyle name="RowTitles1-Detail 3 2 6 3 4" xfId="16544"/>
    <cellStyle name="RowTitles1-Detail 3 2 6 3 4 2" xfId="16545"/>
    <cellStyle name="RowTitles1-Detail 3 2 6 3 5" xfId="16546"/>
    <cellStyle name="RowTitles1-Detail 3 2 6 4" xfId="16547"/>
    <cellStyle name="RowTitles1-Detail 3 2 6 4 2" xfId="16548"/>
    <cellStyle name="RowTitles1-Detail 3 2 6 5" xfId="16549"/>
    <cellStyle name="RowTitles1-Detail 3 2 6 5 2" xfId="16550"/>
    <cellStyle name="RowTitles1-Detail 3 2 6 5 2 2" xfId="16551"/>
    <cellStyle name="RowTitles1-Detail 3 2 6 5 3" xfId="16552"/>
    <cellStyle name="RowTitles1-Detail 3 2 6 6" xfId="16553"/>
    <cellStyle name="RowTitles1-Detail 3 2 6 6 2" xfId="16554"/>
    <cellStyle name="RowTitles1-Detail 3 2 6 6 2 2" xfId="16555"/>
    <cellStyle name="RowTitles1-Detail 3 2 7" xfId="16556"/>
    <cellStyle name="RowTitles1-Detail 3 2 7 2" xfId="16557"/>
    <cellStyle name="RowTitles1-Detail 3 2 7 2 2" xfId="16558"/>
    <cellStyle name="RowTitles1-Detail 3 2 7 2 2 2" xfId="16559"/>
    <cellStyle name="RowTitles1-Detail 3 2 7 2 2 2 2" xfId="16560"/>
    <cellStyle name="RowTitles1-Detail 3 2 7 2 2 3" xfId="16561"/>
    <cellStyle name="RowTitles1-Detail 3 2 7 2 3" xfId="16562"/>
    <cellStyle name="RowTitles1-Detail 3 2 7 2 3 2" xfId="16563"/>
    <cellStyle name="RowTitles1-Detail 3 2 7 2 3 2 2" xfId="16564"/>
    <cellStyle name="RowTitles1-Detail 3 2 7 2 4" xfId="16565"/>
    <cellStyle name="RowTitles1-Detail 3 2 7 2 4 2" xfId="16566"/>
    <cellStyle name="RowTitles1-Detail 3 2 7 2 5" xfId="16567"/>
    <cellStyle name="RowTitles1-Detail 3 2 7 3" xfId="16568"/>
    <cellStyle name="RowTitles1-Detail 3 2 7 3 2" xfId="16569"/>
    <cellStyle name="RowTitles1-Detail 3 2 7 3 2 2" xfId="16570"/>
    <cellStyle name="RowTitles1-Detail 3 2 7 3 2 2 2" xfId="16571"/>
    <cellStyle name="RowTitles1-Detail 3 2 7 3 2 3" xfId="16572"/>
    <cellStyle name="RowTitles1-Detail 3 2 7 3 3" xfId="16573"/>
    <cellStyle name="RowTitles1-Detail 3 2 7 3 3 2" xfId="16574"/>
    <cellStyle name="RowTitles1-Detail 3 2 7 3 3 2 2" xfId="16575"/>
    <cellStyle name="RowTitles1-Detail 3 2 7 3 4" xfId="16576"/>
    <cellStyle name="RowTitles1-Detail 3 2 7 3 4 2" xfId="16577"/>
    <cellStyle name="RowTitles1-Detail 3 2 7 3 5" xfId="16578"/>
    <cellStyle name="RowTitles1-Detail 3 2 7 4" xfId="16579"/>
    <cellStyle name="RowTitles1-Detail 3 2 7 4 2" xfId="16580"/>
    <cellStyle name="RowTitles1-Detail 3 2 7 5" xfId="16581"/>
    <cellStyle name="RowTitles1-Detail 3 2 7 5 2" xfId="16582"/>
    <cellStyle name="RowTitles1-Detail 3 2 7 5 2 2" xfId="16583"/>
    <cellStyle name="RowTitles1-Detail 3 2 7 6" xfId="16584"/>
    <cellStyle name="RowTitles1-Detail 3 2 7 6 2" xfId="16585"/>
    <cellStyle name="RowTitles1-Detail 3 2 7 7" xfId="16586"/>
    <cellStyle name="RowTitles1-Detail 3 2 8" xfId="16587"/>
    <cellStyle name="RowTitles1-Detail 3 2 8 2" xfId="16588"/>
    <cellStyle name="RowTitles1-Detail 3 2 8 2 2" xfId="16589"/>
    <cellStyle name="RowTitles1-Detail 3 2 8 2 2 2" xfId="16590"/>
    <cellStyle name="RowTitles1-Detail 3 2 8 2 2 2 2" xfId="16591"/>
    <cellStyle name="RowTitles1-Detail 3 2 8 2 2 3" xfId="16592"/>
    <cellStyle name="RowTitles1-Detail 3 2 8 2 3" xfId="16593"/>
    <cellStyle name="RowTitles1-Detail 3 2 8 2 3 2" xfId="16594"/>
    <cellStyle name="RowTitles1-Detail 3 2 8 2 3 2 2" xfId="16595"/>
    <cellStyle name="RowTitles1-Detail 3 2 8 2 4" xfId="16596"/>
    <cellStyle name="RowTitles1-Detail 3 2 8 2 4 2" xfId="16597"/>
    <cellStyle name="RowTitles1-Detail 3 2 8 2 5" xfId="16598"/>
    <cellStyle name="RowTitles1-Detail 3 2 8 3" xfId="16599"/>
    <cellStyle name="RowTitles1-Detail 3 2 8 3 2" xfId="16600"/>
    <cellStyle name="RowTitles1-Detail 3 2 8 3 2 2" xfId="16601"/>
    <cellStyle name="RowTitles1-Detail 3 2 8 3 2 2 2" xfId="16602"/>
    <cellStyle name="RowTitles1-Detail 3 2 8 3 2 3" xfId="16603"/>
    <cellStyle name="RowTitles1-Detail 3 2 8 3 3" xfId="16604"/>
    <cellStyle name="RowTitles1-Detail 3 2 8 3 3 2" xfId="16605"/>
    <cellStyle name="RowTitles1-Detail 3 2 8 3 3 2 2" xfId="16606"/>
    <cellStyle name="RowTitles1-Detail 3 2 8 3 4" xfId="16607"/>
    <cellStyle name="RowTitles1-Detail 3 2 8 3 4 2" xfId="16608"/>
    <cellStyle name="RowTitles1-Detail 3 2 8 3 5" xfId="16609"/>
    <cellStyle name="RowTitles1-Detail 3 2 8 4" xfId="16610"/>
    <cellStyle name="RowTitles1-Detail 3 2 8 4 2" xfId="16611"/>
    <cellStyle name="RowTitles1-Detail 3 2 8 5" xfId="16612"/>
    <cellStyle name="RowTitles1-Detail 3 2 8 5 2" xfId="16613"/>
    <cellStyle name="RowTitles1-Detail 3 2 8 5 2 2" xfId="16614"/>
    <cellStyle name="RowTitles1-Detail 3 2 8 5 3" xfId="16615"/>
    <cellStyle name="RowTitles1-Detail 3 2 8 6" xfId="16616"/>
    <cellStyle name="RowTitles1-Detail 3 2 8 6 2" xfId="16617"/>
    <cellStyle name="RowTitles1-Detail 3 2 8 6 2 2" xfId="16618"/>
    <cellStyle name="RowTitles1-Detail 3 2 8 7" xfId="16619"/>
    <cellStyle name="RowTitles1-Detail 3 2 8 7 2" xfId="16620"/>
    <cellStyle name="RowTitles1-Detail 3 2 8 8" xfId="16621"/>
    <cellStyle name="RowTitles1-Detail 3 2 9" xfId="16622"/>
    <cellStyle name="RowTitles1-Detail 3 2 9 2" xfId="16623"/>
    <cellStyle name="RowTitles1-Detail 3 2 9 2 2" xfId="16624"/>
    <cellStyle name="RowTitles1-Detail 3 2 9 2 2 2" xfId="16625"/>
    <cellStyle name="RowTitles1-Detail 3 2 9 2 2 2 2" xfId="16626"/>
    <cellStyle name="RowTitles1-Detail 3 2 9 2 2 3" xfId="16627"/>
    <cellStyle name="RowTitles1-Detail 3 2 9 2 3" xfId="16628"/>
    <cellStyle name="RowTitles1-Detail 3 2 9 2 3 2" xfId="16629"/>
    <cellStyle name="RowTitles1-Detail 3 2 9 2 3 2 2" xfId="16630"/>
    <cellStyle name="RowTitles1-Detail 3 2 9 2 4" xfId="16631"/>
    <cellStyle name="RowTitles1-Detail 3 2 9 2 4 2" xfId="16632"/>
    <cellStyle name="RowTitles1-Detail 3 2 9 2 5" xfId="16633"/>
    <cellStyle name="RowTitles1-Detail 3 2 9 3" xfId="16634"/>
    <cellStyle name="RowTitles1-Detail 3 2 9 3 2" xfId="16635"/>
    <cellStyle name="RowTitles1-Detail 3 2 9 3 2 2" xfId="16636"/>
    <cellStyle name="RowTitles1-Detail 3 2 9 3 2 2 2" xfId="16637"/>
    <cellStyle name="RowTitles1-Detail 3 2 9 3 2 3" xfId="16638"/>
    <cellStyle name="RowTitles1-Detail 3 2 9 3 3" xfId="16639"/>
    <cellStyle name="RowTitles1-Detail 3 2 9 3 3 2" xfId="16640"/>
    <cellStyle name="RowTitles1-Detail 3 2 9 3 3 2 2" xfId="16641"/>
    <cellStyle name="RowTitles1-Detail 3 2 9 3 4" xfId="16642"/>
    <cellStyle name="RowTitles1-Detail 3 2 9 3 4 2" xfId="16643"/>
    <cellStyle name="RowTitles1-Detail 3 2 9 3 5" xfId="16644"/>
    <cellStyle name="RowTitles1-Detail 3 2 9 4" xfId="16645"/>
    <cellStyle name="RowTitles1-Detail 3 2 9 4 2" xfId="16646"/>
    <cellStyle name="RowTitles1-Detail 3 2 9 4 2 2" xfId="16647"/>
    <cellStyle name="RowTitles1-Detail 3 2 9 4 3" xfId="16648"/>
    <cellStyle name="RowTitles1-Detail 3 2 9 5" xfId="16649"/>
    <cellStyle name="RowTitles1-Detail 3 2 9 5 2" xfId="16650"/>
    <cellStyle name="RowTitles1-Detail 3 2 9 5 2 2" xfId="16651"/>
    <cellStyle name="RowTitles1-Detail 3 2 9 6" xfId="16652"/>
    <cellStyle name="RowTitles1-Detail 3 2 9 6 2" xfId="16653"/>
    <cellStyle name="RowTitles1-Detail 3 2 9 7" xfId="16654"/>
    <cellStyle name="RowTitles1-Detail 3 2_STUD aligned by INSTIT" xfId="16655"/>
    <cellStyle name="RowTitles1-Detail 3 3" xfId="16656"/>
    <cellStyle name="RowTitles1-Detail 3 3 10" xfId="16657"/>
    <cellStyle name="RowTitles1-Detail 3 3 10 2" xfId="16658"/>
    <cellStyle name="RowTitles1-Detail 3 3 10 2 2" xfId="16659"/>
    <cellStyle name="RowTitles1-Detail 3 3 10 2 2 2" xfId="16660"/>
    <cellStyle name="RowTitles1-Detail 3 3 10 2 3" xfId="16661"/>
    <cellStyle name="RowTitles1-Detail 3 3 10 3" xfId="16662"/>
    <cellStyle name="RowTitles1-Detail 3 3 10 3 2" xfId="16663"/>
    <cellStyle name="RowTitles1-Detail 3 3 10 3 2 2" xfId="16664"/>
    <cellStyle name="RowTitles1-Detail 3 3 10 4" xfId="16665"/>
    <cellStyle name="RowTitles1-Detail 3 3 10 4 2" xfId="16666"/>
    <cellStyle name="RowTitles1-Detail 3 3 10 5" xfId="16667"/>
    <cellStyle name="RowTitles1-Detail 3 3 11" xfId="16668"/>
    <cellStyle name="RowTitles1-Detail 3 3 11 2" xfId="16669"/>
    <cellStyle name="RowTitles1-Detail 3 3 12" xfId="16670"/>
    <cellStyle name="RowTitles1-Detail 3 3 12 2" xfId="16671"/>
    <cellStyle name="RowTitles1-Detail 3 3 12 2 2" xfId="16672"/>
    <cellStyle name="RowTitles1-Detail 3 3 2" xfId="16673"/>
    <cellStyle name="RowTitles1-Detail 3 3 2 2" xfId="16674"/>
    <cellStyle name="RowTitles1-Detail 3 3 2 2 2" xfId="16675"/>
    <cellStyle name="RowTitles1-Detail 3 3 2 2 2 2" xfId="16676"/>
    <cellStyle name="RowTitles1-Detail 3 3 2 2 2 2 2" xfId="16677"/>
    <cellStyle name="RowTitles1-Detail 3 3 2 2 2 2 2 2" xfId="16678"/>
    <cellStyle name="RowTitles1-Detail 3 3 2 2 2 2 3" xfId="16679"/>
    <cellStyle name="RowTitles1-Detail 3 3 2 2 2 3" xfId="16680"/>
    <cellStyle name="RowTitles1-Detail 3 3 2 2 2 3 2" xfId="16681"/>
    <cellStyle name="RowTitles1-Detail 3 3 2 2 2 3 2 2" xfId="16682"/>
    <cellStyle name="RowTitles1-Detail 3 3 2 2 2 4" xfId="16683"/>
    <cellStyle name="RowTitles1-Detail 3 3 2 2 2 4 2" xfId="16684"/>
    <cellStyle name="RowTitles1-Detail 3 3 2 2 2 5" xfId="16685"/>
    <cellStyle name="RowTitles1-Detail 3 3 2 2 3" xfId="16686"/>
    <cellStyle name="RowTitles1-Detail 3 3 2 2 3 2" xfId="16687"/>
    <cellStyle name="RowTitles1-Detail 3 3 2 2 3 2 2" xfId="16688"/>
    <cellStyle name="RowTitles1-Detail 3 3 2 2 3 2 2 2" xfId="16689"/>
    <cellStyle name="RowTitles1-Detail 3 3 2 2 3 2 3" xfId="16690"/>
    <cellStyle name="RowTitles1-Detail 3 3 2 2 3 3" xfId="16691"/>
    <cellStyle name="RowTitles1-Detail 3 3 2 2 3 3 2" xfId="16692"/>
    <cellStyle name="RowTitles1-Detail 3 3 2 2 3 3 2 2" xfId="16693"/>
    <cellStyle name="RowTitles1-Detail 3 3 2 2 3 4" xfId="16694"/>
    <cellStyle name="RowTitles1-Detail 3 3 2 2 3 4 2" xfId="16695"/>
    <cellStyle name="RowTitles1-Detail 3 3 2 2 3 5" xfId="16696"/>
    <cellStyle name="RowTitles1-Detail 3 3 2 2 4" xfId="16697"/>
    <cellStyle name="RowTitles1-Detail 3 3 2 2 4 2" xfId="16698"/>
    <cellStyle name="RowTitles1-Detail 3 3 2 2 5" xfId="16699"/>
    <cellStyle name="RowTitles1-Detail 3 3 2 2 5 2" xfId="16700"/>
    <cellStyle name="RowTitles1-Detail 3 3 2 2 5 2 2" xfId="16701"/>
    <cellStyle name="RowTitles1-Detail 3 3 2 3" xfId="16702"/>
    <cellStyle name="RowTitles1-Detail 3 3 2 3 2" xfId="16703"/>
    <cellStyle name="RowTitles1-Detail 3 3 2 3 2 2" xfId="16704"/>
    <cellStyle name="RowTitles1-Detail 3 3 2 3 2 2 2" xfId="16705"/>
    <cellStyle name="RowTitles1-Detail 3 3 2 3 2 2 2 2" xfId="16706"/>
    <cellStyle name="RowTitles1-Detail 3 3 2 3 2 2 3" xfId="16707"/>
    <cellStyle name="RowTitles1-Detail 3 3 2 3 2 3" xfId="16708"/>
    <cellStyle name="RowTitles1-Detail 3 3 2 3 2 3 2" xfId="16709"/>
    <cellStyle name="RowTitles1-Detail 3 3 2 3 2 3 2 2" xfId="16710"/>
    <cellStyle name="RowTitles1-Detail 3 3 2 3 2 4" xfId="16711"/>
    <cellStyle name="RowTitles1-Detail 3 3 2 3 2 4 2" xfId="16712"/>
    <cellStyle name="RowTitles1-Detail 3 3 2 3 2 5" xfId="16713"/>
    <cellStyle name="RowTitles1-Detail 3 3 2 3 3" xfId="16714"/>
    <cellStyle name="RowTitles1-Detail 3 3 2 3 3 2" xfId="16715"/>
    <cellStyle name="RowTitles1-Detail 3 3 2 3 3 2 2" xfId="16716"/>
    <cellStyle name="RowTitles1-Detail 3 3 2 3 3 2 2 2" xfId="16717"/>
    <cellStyle name="RowTitles1-Detail 3 3 2 3 3 2 3" xfId="16718"/>
    <cellStyle name="RowTitles1-Detail 3 3 2 3 3 3" xfId="16719"/>
    <cellStyle name="RowTitles1-Detail 3 3 2 3 3 3 2" xfId="16720"/>
    <cellStyle name="RowTitles1-Detail 3 3 2 3 3 3 2 2" xfId="16721"/>
    <cellStyle name="RowTitles1-Detail 3 3 2 3 3 4" xfId="16722"/>
    <cellStyle name="RowTitles1-Detail 3 3 2 3 3 4 2" xfId="16723"/>
    <cellStyle name="RowTitles1-Detail 3 3 2 3 3 5" xfId="16724"/>
    <cellStyle name="RowTitles1-Detail 3 3 2 3 4" xfId="16725"/>
    <cellStyle name="RowTitles1-Detail 3 3 2 3 4 2" xfId="16726"/>
    <cellStyle name="RowTitles1-Detail 3 3 2 3 5" xfId="16727"/>
    <cellStyle name="RowTitles1-Detail 3 3 2 3 5 2" xfId="16728"/>
    <cellStyle name="RowTitles1-Detail 3 3 2 3 5 2 2" xfId="16729"/>
    <cellStyle name="RowTitles1-Detail 3 3 2 3 5 3" xfId="16730"/>
    <cellStyle name="RowTitles1-Detail 3 3 2 3 6" xfId="16731"/>
    <cellStyle name="RowTitles1-Detail 3 3 2 3 6 2" xfId="16732"/>
    <cellStyle name="RowTitles1-Detail 3 3 2 3 6 2 2" xfId="16733"/>
    <cellStyle name="RowTitles1-Detail 3 3 2 3 7" xfId="16734"/>
    <cellStyle name="RowTitles1-Detail 3 3 2 3 7 2" xfId="16735"/>
    <cellStyle name="RowTitles1-Detail 3 3 2 3 8" xfId="16736"/>
    <cellStyle name="RowTitles1-Detail 3 3 2 4" xfId="16737"/>
    <cellStyle name="RowTitles1-Detail 3 3 2 4 2" xfId="16738"/>
    <cellStyle name="RowTitles1-Detail 3 3 2 4 2 2" xfId="16739"/>
    <cellStyle name="RowTitles1-Detail 3 3 2 4 2 2 2" xfId="16740"/>
    <cellStyle name="RowTitles1-Detail 3 3 2 4 2 2 2 2" xfId="16741"/>
    <cellStyle name="RowTitles1-Detail 3 3 2 4 2 2 3" xfId="16742"/>
    <cellStyle name="RowTitles1-Detail 3 3 2 4 2 3" xfId="16743"/>
    <cellStyle name="RowTitles1-Detail 3 3 2 4 2 3 2" xfId="16744"/>
    <cellStyle name="RowTitles1-Detail 3 3 2 4 2 3 2 2" xfId="16745"/>
    <cellStyle name="RowTitles1-Detail 3 3 2 4 2 4" xfId="16746"/>
    <cellStyle name="RowTitles1-Detail 3 3 2 4 2 4 2" xfId="16747"/>
    <cellStyle name="RowTitles1-Detail 3 3 2 4 2 5" xfId="16748"/>
    <cellStyle name="RowTitles1-Detail 3 3 2 4 3" xfId="16749"/>
    <cellStyle name="RowTitles1-Detail 3 3 2 4 3 2" xfId="16750"/>
    <cellStyle name="RowTitles1-Detail 3 3 2 4 3 2 2" xfId="16751"/>
    <cellStyle name="RowTitles1-Detail 3 3 2 4 3 2 2 2" xfId="16752"/>
    <cellStyle name="RowTitles1-Detail 3 3 2 4 3 2 3" xfId="16753"/>
    <cellStyle name="RowTitles1-Detail 3 3 2 4 3 3" xfId="16754"/>
    <cellStyle name="RowTitles1-Detail 3 3 2 4 3 3 2" xfId="16755"/>
    <cellStyle name="RowTitles1-Detail 3 3 2 4 3 3 2 2" xfId="16756"/>
    <cellStyle name="RowTitles1-Detail 3 3 2 4 3 4" xfId="16757"/>
    <cellStyle name="RowTitles1-Detail 3 3 2 4 3 4 2" xfId="16758"/>
    <cellStyle name="RowTitles1-Detail 3 3 2 4 3 5" xfId="16759"/>
    <cellStyle name="RowTitles1-Detail 3 3 2 4 4" xfId="16760"/>
    <cellStyle name="RowTitles1-Detail 3 3 2 4 4 2" xfId="16761"/>
    <cellStyle name="RowTitles1-Detail 3 3 2 4 4 2 2" xfId="16762"/>
    <cellStyle name="RowTitles1-Detail 3 3 2 4 4 3" xfId="16763"/>
    <cellStyle name="RowTitles1-Detail 3 3 2 4 5" xfId="16764"/>
    <cellStyle name="RowTitles1-Detail 3 3 2 4 5 2" xfId="16765"/>
    <cellStyle name="RowTitles1-Detail 3 3 2 4 5 2 2" xfId="16766"/>
    <cellStyle name="RowTitles1-Detail 3 3 2 4 6" xfId="16767"/>
    <cellStyle name="RowTitles1-Detail 3 3 2 4 6 2" xfId="16768"/>
    <cellStyle name="RowTitles1-Detail 3 3 2 4 7" xfId="16769"/>
    <cellStyle name="RowTitles1-Detail 3 3 2 5" xfId="16770"/>
    <cellStyle name="RowTitles1-Detail 3 3 2 5 2" xfId="16771"/>
    <cellStyle name="RowTitles1-Detail 3 3 2 5 2 2" xfId="16772"/>
    <cellStyle name="RowTitles1-Detail 3 3 2 5 2 2 2" xfId="16773"/>
    <cellStyle name="RowTitles1-Detail 3 3 2 5 2 2 2 2" xfId="16774"/>
    <cellStyle name="RowTitles1-Detail 3 3 2 5 2 2 3" xfId="16775"/>
    <cellStyle name="RowTitles1-Detail 3 3 2 5 2 3" xfId="16776"/>
    <cellStyle name="RowTitles1-Detail 3 3 2 5 2 3 2" xfId="16777"/>
    <cellStyle name="RowTitles1-Detail 3 3 2 5 2 3 2 2" xfId="16778"/>
    <cellStyle name="RowTitles1-Detail 3 3 2 5 2 4" xfId="16779"/>
    <cellStyle name="RowTitles1-Detail 3 3 2 5 2 4 2" xfId="16780"/>
    <cellStyle name="RowTitles1-Detail 3 3 2 5 2 5" xfId="16781"/>
    <cellStyle name="RowTitles1-Detail 3 3 2 5 3" xfId="16782"/>
    <cellStyle name="RowTitles1-Detail 3 3 2 5 3 2" xfId="16783"/>
    <cellStyle name="RowTitles1-Detail 3 3 2 5 3 2 2" xfId="16784"/>
    <cellStyle name="RowTitles1-Detail 3 3 2 5 3 2 2 2" xfId="16785"/>
    <cellStyle name="RowTitles1-Detail 3 3 2 5 3 2 3" xfId="16786"/>
    <cellStyle name="RowTitles1-Detail 3 3 2 5 3 3" xfId="16787"/>
    <cellStyle name="RowTitles1-Detail 3 3 2 5 3 3 2" xfId="16788"/>
    <cellStyle name="RowTitles1-Detail 3 3 2 5 3 3 2 2" xfId="16789"/>
    <cellStyle name="RowTitles1-Detail 3 3 2 5 3 4" xfId="16790"/>
    <cellStyle name="RowTitles1-Detail 3 3 2 5 3 4 2" xfId="16791"/>
    <cellStyle name="RowTitles1-Detail 3 3 2 5 3 5" xfId="16792"/>
    <cellStyle name="RowTitles1-Detail 3 3 2 5 4" xfId="16793"/>
    <cellStyle name="RowTitles1-Detail 3 3 2 5 4 2" xfId="16794"/>
    <cellStyle name="RowTitles1-Detail 3 3 2 5 4 2 2" xfId="16795"/>
    <cellStyle name="RowTitles1-Detail 3 3 2 5 4 3" xfId="16796"/>
    <cellStyle name="RowTitles1-Detail 3 3 2 5 5" xfId="16797"/>
    <cellStyle name="RowTitles1-Detail 3 3 2 5 5 2" xfId="16798"/>
    <cellStyle name="RowTitles1-Detail 3 3 2 5 5 2 2" xfId="16799"/>
    <cellStyle name="RowTitles1-Detail 3 3 2 5 6" xfId="16800"/>
    <cellStyle name="RowTitles1-Detail 3 3 2 5 6 2" xfId="16801"/>
    <cellStyle name="RowTitles1-Detail 3 3 2 5 7" xfId="16802"/>
    <cellStyle name="RowTitles1-Detail 3 3 2 6" xfId="16803"/>
    <cellStyle name="RowTitles1-Detail 3 3 2 6 2" xfId="16804"/>
    <cellStyle name="RowTitles1-Detail 3 3 2 6 2 2" xfId="16805"/>
    <cellStyle name="RowTitles1-Detail 3 3 2 6 2 2 2" xfId="16806"/>
    <cellStyle name="RowTitles1-Detail 3 3 2 6 2 2 2 2" xfId="16807"/>
    <cellStyle name="RowTitles1-Detail 3 3 2 6 2 2 3" xfId="16808"/>
    <cellStyle name="RowTitles1-Detail 3 3 2 6 2 3" xfId="16809"/>
    <cellStyle name="RowTitles1-Detail 3 3 2 6 2 3 2" xfId="16810"/>
    <cellStyle name="RowTitles1-Detail 3 3 2 6 2 3 2 2" xfId="16811"/>
    <cellStyle name="RowTitles1-Detail 3 3 2 6 2 4" xfId="16812"/>
    <cellStyle name="RowTitles1-Detail 3 3 2 6 2 4 2" xfId="16813"/>
    <cellStyle name="RowTitles1-Detail 3 3 2 6 2 5" xfId="16814"/>
    <cellStyle name="RowTitles1-Detail 3 3 2 6 3" xfId="16815"/>
    <cellStyle name="RowTitles1-Detail 3 3 2 6 3 2" xfId="16816"/>
    <cellStyle name="RowTitles1-Detail 3 3 2 6 3 2 2" xfId="16817"/>
    <cellStyle name="RowTitles1-Detail 3 3 2 6 3 2 2 2" xfId="16818"/>
    <cellStyle name="RowTitles1-Detail 3 3 2 6 3 2 3" xfId="16819"/>
    <cellStyle name="RowTitles1-Detail 3 3 2 6 3 3" xfId="16820"/>
    <cellStyle name="RowTitles1-Detail 3 3 2 6 3 3 2" xfId="16821"/>
    <cellStyle name="RowTitles1-Detail 3 3 2 6 3 3 2 2" xfId="16822"/>
    <cellStyle name="RowTitles1-Detail 3 3 2 6 3 4" xfId="16823"/>
    <cellStyle name="RowTitles1-Detail 3 3 2 6 3 4 2" xfId="16824"/>
    <cellStyle name="RowTitles1-Detail 3 3 2 6 3 5" xfId="16825"/>
    <cellStyle name="RowTitles1-Detail 3 3 2 6 4" xfId="16826"/>
    <cellStyle name="RowTitles1-Detail 3 3 2 6 4 2" xfId="16827"/>
    <cellStyle name="RowTitles1-Detail 3 3 2 6 4 2 2" xfId="16828"/>
    <cellStyle name="RowTitles1-Detail 3 3 2 6 4 3" xfId="16829"/>
    <cellStyle name="RowTitles1-Detail 3 3 2 6 5" xfId="16830"/>
    <cellStyle name="RowTitles1-Detail 3 3 2 6 5 2" xfId="16831"/>
    <cellStyle name="RowTitles1-Detail 3 3 2 6 5 2 2" xfId="16832"/>
    <cellStyle name="RowTitles1-Detail 3 3 2 6 6" xfId="16833"/>
    <cellStyle name="RowTitles1-Detail 3 3 2 6 6 2" xfId="16834"/>
    <cellStyle name="RowTitles1-Detail 3 3 2 6 7" xfId="16835"/>
    <cellStyle name="RowTitles1-Detail 3 3 2 7" xfId="16836"/>
    <cellStyle name="RowTitles1-Detail 3 3 2 7 2" xfId="16837"/>
    <cellStyle name="RowTitles1-Detail 3 3 2 7 2 2" xfId="16838"/>
    <cellStyle name="RowTitles1-Detail 3 3 2 7 2 2 2" xfId="16839"/>
    <cellStyle name="RowTitles1-Detail 3 3 2 7 2 3" xfId="16840"/>
    <cellStyle name="RowTitles1-Detail 3 3 2 7 3" xfId="16841"/>
    <cellStyle name="RowTitles1-Detail 3 3 2 7 3 2" xfId="16842"/>
    <cellStyle name="RowTitles1-Detail 3 3 2 7 3 2 2" xfId="16843"/>
    <cellStyle name="RowTitles1-Detail 3 3 2 7 4" xfId="16844"/>
    <cellStyle name="RowTitles1-Detail 3 3 2 7 4 2" xfId="16845"/>
    <cellStyle name="RowTitles1-Detail 3 3 2 7 5" xfId="16846"/>
    <cellStyle name="RowTitles1-Detail 3 3 2 8" xfId="16847"/>
    <cellStyle name="RowTitles1-Detail 3 3 2 8 2" xfId="16848"/>
    <cellStyle name="RowTitles1-Detail 3 3 2 9" xfId="16849"/>
    <cellStyle name="RowTitles1-Detail 3 3 2 9 2" xfId="16850"/>
    <cellStyle name="RowTitles1-Detail 3 3 2 9 2 2" xfId="16851"/>
    <cellStyle name="RowTitles1-Detail 3 3 2_STUD aligned by INSTIT" xfId="16852"/>
    <cellStyle name="RowTitles1-Detail 3 3 3" xfId="16853"/>
    <cellStyle name="RowTitles1-Detail 3 3 3 2" xfId="16854"/>
    <cellStyle name="RowTitles1-Detail 3 3 3 2 2" xfId="16855"/>
    <cellStyle name="RowTitles1-Detail 3 3 3 2 2 2" xfId="16856"/>
    <cellStyle name="RowTitles1-Detail 3 3 3 2 2 2 2" xfId="16857"/>
    <cellStyle name="RowTitles1-Detail 3 3 3 2 2 2 2 2" xfId="16858"/>
    <cellStyle name="RowTitles1-Detail 3 3 3 2 2 2 3" xfId="16859"/>
    <cellStyle name="RowTitles1-Detail 3 3 3 2 2 3" xfId="16860"/>
    <cellStyle name="RowTitles1-Detail 3 3 3 2 2 3 2" xfId="16861"/>
    <cellStyle name="RowTitles1-Detail 3 3 3 2 2 3 2 2" xfId="16862"/>
    <cellStyle name="RowTitles1-Detail 3 3 3 2 2 4" xfId="16863"/>
    <cellStyle name="RowTitles1-Detail 3 3 3 2 2 4 2" xfId="16864"/>
    <cellStyle name="RowTitles1-Detail 3 3 3 2 2 5" xfId="16865"/>
    <cellStyle name="RowTitles1-Detail 3 3 3 2 3" xfId="16866"/>
    <cellStyle name="RowTitles1-Detail 3 3 3 2 3 2" xfId="16867"/>
    <cellStyle name="RowTitles1-Detail 3 3 3 2 3 2 2" xfId="16868"/>
    <cellStyle name="RowTitles1-Detail 3 3 3 2 3 2 2 2" xfId="16869"/>
    <cellStyle name="RowTitles1-Detail 3 3 3 2 3 2 3" xfId="16870"/>
    <cellStyle name="RowTitles1-Detail 3 3 3 2 3 3" xfId="16871"/>
    <cellStyle name="RowTitles1-Detail 3 3 3 2 3 3 2" xfId="16872"/>
    <cellStyle name="RowTitles1-Detail 3 3 3 2 3 3 2 2" xfId="16873"/>
    <cellStyle name="RowTitles1-Detail 3 3 3 2 3 4" xfId="16874"/>
    <cellStyle name="RowTitles1-Detail 3 3 3 2 3 4 2" xfId="16875"/>
    <cellStyle name="RowTitles1-Detail 3 3 3 2 3 5" xfId="16876"/>
    <cellStyle name="RowTitles1-Detail 3 3 3 2 4" xfId="16877"/>
    <cellStyle name="RowTitles1-Detail 3 3 3 2 4 2" xfId="16878"/>
    <cellStyle name="RowTitles1-Detail 3 3 3 2 5" xfId="16879"/>
    <cellStyle name="RowTitles1-Detail 3 3 3 2 5 2" xfId="16880"/>
    <cellStyle name="RowTitles1-Detail 3 3 3 2 5 2 2" xfId="16881"/>
    <cellStyle name="RowTitles1-Detail 3 3 3 2 5 3" xfId="16882"/>
    <cellStyle name="RowTitles1-Detail 3 3 3 2 6" xfId="16883"/>
    <cellStyle name="RowTitles1-Detail 3 3 3 2 6 2" xfId="16884"/>
    <cellStyle name="RowTitles1-Detail 3 3 3 2 6 2 2" xfId="16885"/>
    <cellStyle name="RowTitles1-Detail 3 3 3 2 7" xfId="16886"/>
    <cellStyle name="RowTitles1-Detail 3 3 3 2 7 2" xfId="16887"/>
    <cellStyle name="RowTitles1-Detail 3 3 3 2 8" xfId="16888"/>
    <cellStyle name="RowTitles1-Detail 3 3 3 3" xfId="16889"/>
    <cellStyle name="RowTitles1-Detail 3 3 3 3 2" xfId="16890"/>
    <cellStyle name="RowTitles1-Detail 3 3 3 3 2 2" xfId="16891"/>
    <cellStyle name="RowTitles1-Detail 3 3 3 3 2 2 2" xfId="16892"/>
    <cellStyle name="RowTitles1-Detail 3 3 3 3 2 2 2 2" xfId="16893"/>
    <cellStyle name="RowTitles1-Detail 3 3 3 3 2 2 3" xfId="16894"/>
    <cellStyle name="RowTitles1-Detail 3 3 3 3 2 3" xfId="16895"/>
    <cellStyle name="RowTitles1-Detail 3 3 3 3 2 3 2" xfId="16896"/>
    <cellStyle name="RowTitles1-Detail 3 3 3 3 2 3 2 2" xfId="16897"/>
    <cellStyle name="RowTitles1-Detail 3 3 3 3 2 4" xfId="16898"/>
    <cellStyle name="RowTitles1-Detail 3 3 3 3 2 4 2" xfId="16899"/>
    <cellStyle name="RowTitles1-Detail 3 3 3 3 2 5" xfId="16900"/>
    <cellStyle name="RowTitles1-Detail 3 3 3 3 3" xfId="16901"/>
    <cellStyle name="RowTitles1-Detail 3 3 3 3 3 2" xfId="16902"/>
    <cellStyle name="RowTitles1-Detail 3 3 3 3 3 2 2" xfId="16903"/>
    <cellStyle name="RowTitles1-Detail 3 3 3 3 3 2 2 2" xfId="16904"/>
    <cellStyle name="RowTitles1-Detail 3 3 3 3 3 2 3" xfId="16905"/>
    <cellStyle name="RowTitles1-Detail 3 3 3 3 3 3" xfId="16906"/>
    <cellStyle name="RowTitles1-Detail 3 3 3 3 3 3 2" xfId="16907"/>
    <cellStyle name="RowTitles1-Detail 3 3 3 3 3 3 2 2" xfId="16908"/>
    <cellStyle name="RowTitles1-Detail 3 3 3 3 3 4" xfId="16909"/>
    <cellStyle name="RowTitles1-Detail 3 3 3 3 3 4 2" xfId="16910"/>
    <cellStyle name="RowTitles1-Detail 3 3 3 3 3 5" xfId="16911"/>
    <cellStyle name="RowTitles1-Detail 3 3 3 3 4" xfId="16912"/>
    <cellStyle name="RowTitles1-Detail 3 3 3 3 4 2" xfId="16913"/>
    <cellStyle name="RowTitles1-Detail 3 3 3 3 5" xfId="16914"/>
    <cellStyle name="RowTitles1-Detail 3 3 3 3 5 2" xfId="16915"/>
    <cellStyle name="RowTitles1-Detail 3 3 3 3 5 2 2" xfId="16916"/>
    <cellStyle name="RowTitles1-Detail 3 3 3 4" xfId="16917"/>
    <cellStyle name="RowTitles1-Detail 3 3 3 4 2" xfId="16918"/>
    <cellStyle name="RowTitles1-Detail 3 3 3 4 2 2" xfId="16919"/>
    <cellStyle name="RowTitles1-Detail 3 3 3 4 2 2 2" xfId="16920"/>
    <cellStyle name="RowTitles1-Detail 3 3 3 4 2 2 2 2" xfId="16921"/>
    <cellStyle name="RowTitles1-Detail 3 3 3 4 2 2 3" xfId="16922"/>
    <cellStyle name="RowTitles1-Detail 3 3 3 4 2 3" xfId="16923"/>
    <cellStyle name="RowTitles1-Detail 3 3 3 4 2 3 2" xfId="16924"/>
    <cellStyle name="RowTitles1-Detail 3 3 3 4 2 3 2 2" xfId="16925"/>
    <cellStyle name="RowTitles1-Detail 3 3 3 4 2 4" xfId="16926"/>
    <cellStyle name="RowTitles1-Detail 3 3 3 4 2 4 2" xfId="16927"/>
    <cellStyle name="RowTitles1-Detail 3 3 3 4 2 5" xfId="16928"/>
    <cellStyle name="RowTitles1-Detail 3 3 3 4 3" xfId="16929"/>
    <cellStyle name="RowTitles1-Detail 3 3 3 4 3 2" xfId="16930"/>
    <cellStyle name="RowTitles1-Detail 3 3 3 4 3 2 2" xfId="16931"/>
    <cellStyle name="RowTitles1-Detail 3 3 3 4 3 2 2 2" xfId="16932"/>
    <cellStyle name="RowTitles1-Detail 3 3 3 4 3 2 3" xfId="16933"/>
    <cellStyle name="RowTitles1-Detail 3 3 3 4 3 3" xfId="16934"/>
    <cellStyle name="RowTitles1-Detail 3 3 3 4 3 3 2" xfId="16935"/>
    <cellStyle name="RowTitles1-Detail 3 3 3 4 3 3 2 2" xfId="16936"/>
    <cellStyle name="RowTitles1-Detail 3 3 3 4 3 4" xfId="16937"/>
    <cellStyle name="RowTitles1-Detail 3 3 3 4 3 4 2" xfId="16938"/>
    <cellStyle name="RowTitles1-Detail 3 3 3 4 3 5" xfId="16939"/>
    <cellStyle name="RowTitles1-Detail 3 3 3 4 4" xfId="16940"/>
    <cellStyle name="RowTitles1-Detail 3 3 3 4 4 2" xfId="16941"/>
    <cellStyle name="RowTitles1-Detail 3 3 3 4 4 2 2" xfId="16942"/>
    <cellStyle name="RowTitles1-Detail 3 3 3 4 4 3" xfId="16943"/>
    <cellStyle name="RowTitles1-Detail 3 3 3 4 5" xfId="16944"/>
    <cellStyle name="RowTitles1-Detail 3 3 3 4 5 2" xfId="16945"/>
    <cellStyle name="RowTitles1-Detail 3 3 3 4 5 2 2" xfId="16946"/>
    <cellStyle name="RowTitles1-Detail 3 3 3 4 6" xfId="16947"/>
    <cellStyle name="RowTitles1-Detail 3 3 3 4 6 2" xfId="16948"/>
    <cellStyle name="RowTitles1-Detail 3 3 3 4 7" xfId="16949"/>
    <cellStyle name="RowTitles1-Detail 3 3 3 5" xfId="16950"/>
    <cellStyle name="RowTitles1-Detail 3 3 3 5 2" xfId="16951"/>
    <cellStyle name="RowTitles1-Detail 3 3 3 5 2 2" xfId="16952"/>
    <cellStyle name="RowTitles1-Detail 3 3 3 5 2 2 2" xfId="16953"/>
    <cellStyle name="RowTitles1-Detail 3 3 3 5 2 2 2 2" xfId="16954"/>
    <cellStyle name="RowTitles1-Detail 3 3 3 5 2 2 3" xfId="16955"/>
    <cellStyle name="RowTitles1-Detail 3 3 3 5 2 3" xfId="16956"/>
    <cellStyle name="RowTitles1-Detail 3 3 3 5 2 3 2" xfId="16957"/>
    <cellStyle name="RowTitles1-Detail 3 3 3 5 2 3 2 2" xfId="16958"/>
    <cellStyle name="RowTitles1-Detail 3 3 3 5 2 4" xfId="16959"/>
    <cellStyle name="RowTitles1-Detail 3 3 3 5 2 4 2" xfId="16960"/>
    <cellStyle name="RowTitles1-Detail 3 3 3 5 2 5" xfId="16961"/>
    <cellStyle name="RowTitles1-Detail 3 3 3 5 3" xfId="16962"/>
    <cellStyle name="RowTitles1-Detail 3 3 3 5 3 2" xfId="16963"/>
    <cellStyle name="RowTitles1-Detail 3 3 3 5 3 2 2" xfId="16964"/>
    <cellStyle name="RowTitles1-Detail 3 3 3 5 3 2 2 2" xfId="16965"/>
    <cellStyle name="RowTitles1-Detail 3 3 3 5 3 2 3" xfId="16966"/>
    <cellStyle name="RowTitles1-Detail 3 3 3 5 3 3" xfId="16967"/>
    <cellStyle name="RowTitles1-Detail 3 3 3 5 3 3 2" xfId="16968"/>
    <cellStyle name="RowTitles1-Detail 3 3 3 5 3 3 2 2" xfId="16969"/>
    <cellStyle name="RowTitles1-Detail 3 3 3 5 3 4" xfId="16970"/>
    <cellStyle name="RowTitles1-Detail 3 3 3 5 3 4 2" xfId="16971"/>
    <cellStyle name="RowTitles1-Detail 3 3 3 5 3 5" xfId="16972"/>
    <cellStyle name="RowTitles1-Detail 3 3 3 5 4" xfId="16973"/>
    <cellStyle name="RowTitles1-Detail 3 3 3 5 4 2" xfId="16974"/>
    <cellStyle name="RowTitles1-Detail 3 3 3 5 4 2 2" xfId="16975"/>
    <cellStyle name="RowTitles1-Detail 3 3 3 5 4 3" xfId="16976"/>
    <cellStyle name="RowTitles1-Detail 3 3 3 5 5" xfId="16977"/>
    <cellStyle name="RowTitles1-Detail 3 3 3 5 5 2" xfId="16978"/>
    <cellStyle name="RowTitles1-Detail 3 3 3 5 5 2 2" xfId="16979"/>
    <cellStyle name="RowTitles1-Detail 3 3 3 5 6" xfId="16980"/>
    <cellStyle name="RowTitles1-Detail 3 3 3 5 6 2" xfId="16981"/>
    <cellStyle name="RowTitles1-Detail 3 3 3 5 7" xfId="16982"/>
    <cellStyle name="RowTitles1-Detail 3 3 3 6" xfId="16983"/>
    <cellStyle name="RowTitles1-Detail 3 3 3 6 2" xfId="16984"/>
    <cellStyle name="RowTitles1-Detail 3 3 3 6 2 2" xfId="16985"/>
    <cellStyle name="RowTitles1-Detail 3 3 3 6 2 2 2" xfId="16986"/>
    <cellStyle name="RowTitles1-Detail 3 3 3 6 2 2 2 2" xfId="16987"/>
    <cellStyle name="RowTitles1-Detail 3 3 3 6 2 2 3" xfId="16988"/>
    <cellStyle name="RowTitles1-Detail 3 3 3 6 2 3" xfId="16989"/>
    <cellStyle name="RowTitles1-Detail 3 3 3 6 2 3 2" xfId="16990"/>
    <cellStyle name="RowTitles1-Detail 3 3 3 6 2 3 2 2" xfId="16991"/>
    <cellStyle name="RowTitles1-Detail 3 3 3 6 2 4" xfId="16992"/>
    <cellStyle name="RowTitles1-Detail 3 3 3 6 2 4 2" xfId="16993"/>
    <cellStyle name="RowTitles1-Detail 3 3 3 6 2 5" xfId="16994"/>
    <cellStyle name="RowTitles1-Detail 3 3 3 6 3" xfId="16995"/>
    <cellStyle name="RowTitles1-Detail 3 3 3 6 3 2" xfId="16996"/>
    <cellStyle name="RowTitles1-Detail 3 3 3 6 3 2 2" xfId="16997"/>
    <cellStyle name="RowTitles1-Detail 3 3 3 6 3 2 2 2" xfId="16998"/>
    <cellStyle name="RowTitles1-Detail 3 3 3 6 3 2 3" xfId="16999"/>
    <cellStyle name="RowTitles1-Detail 3 3 3 6 3 3" xfId="17000"/>
    <cellStyle name="RowTitles1-Detail 3 3 3 6 3 3 2" xfId="17001"/>
    <cellStyle name="RowTitles1-Detail 3 3 3 6 3 3 2 2" xfId="17002"/>
    <cellStyle name="RowTitles1-Detail 3 3 3 6 3 4" xfId="17003"/>
    <cellStyle name="RowTitles1-Detail 3 3 3 6 3 4 2" xfId="17004"/>
    <cellStyle name="RowTitles1-Detail 3 3 3 6 3 5" xfId="17005"/>
    <cellStyle name="RowTitles1-Detail 3 3 3 6 4" xfId="17006"/>
    <cellStyle name="RowTitles1-Detail 3 3 3 6 4 2" xfId="17007"/>
    <cellStyle name="RowTitles1-Detail 3 3 3 6 4 2 2" xfId="17008"/>
    <cellStyle name="RowTitles1-Detail 3 3 3 6 4 3" xfId="17009"/>
    <cellStyle name="RowTitles1-Detail 3 3 3 6 5" xfId="17010"/>
    <cellStyle name="RowTitles1-Detail 3 3 3 6 5 2" xfId="17011"/>
    <cellStyle name="RowTitles1-Detail 3 3 3 6 5 2 2" xfId="17012"/>
    <cellStyle name="RowTitles1-Detail 3 3 3 6 6" xfId="17013"/>
    <cellStyle name="RowTitles1-Detail 3 3 3 6 6 2" xfId="17014"/>
    <cellStyle name="RowTitles1-Detail 3 3 3 6 7" xfId="17015"/>
    <cellStyle name="RowTitles1-Detail 3 3 3 7" xfId="17016"/>
    <cellStyle name="RowTitles1-Detail 3 3 3 7 2" xfId="17017"/>
    <cellStyle name="RowTitles1-Detail 3 3 3 7 2 2" xfId="17018"/>
    <cellStyle name="RowTitles1-Detail 3 3 3 7 2 2 2" xfId="17019"/>
    <cellStyle name="RowTitles1-Detail 3 3 3 7 2 3" xfId="17020"/>
    <cellStyle name="RowTitles1-Detail 3 3 3 7 3" xfId="17021"/>
    <cellStyle name="RowTitles1-Detail 3 3 3 7 3 2" xfId="17022"/>
    <cellStyle name="RowTitles1-Detail 3 3 3 7 3 2 2" xfId="17023"/>
    <cellStyle name="RowTitles1-Detail 3 3 3 7 4" xfId="17024"/>
    <cellStyle name="RowTitles1-Detail 3 3 3 7 4 2" xfId="17025"/>
    <cellStyle name="RowTitles1-Detail 3 3 3 7 5" xfId="17026"/>
    <cellStyle name="RowTitles1-Detail 3 3 3 8" xfId="17027"/>
    <cellStyle name="RowTitles1-Detail 3 3 3 8 2" xfId="17028"/>
    <cellStyle name="RowTitles1-Detail 3 3 3 8 2 2" xfId="17029"/>
    <cellStyle name="RowTitles1-Detail 3 3 3 8 2 2 2" xfId="17030"/>
    <cellStyle name="RowTitles1-Detail 3 3 3 8 2 3" xfId="17031"/>
    <cellStyle name="RowTitles1-Detail 3 3 3 8 3" xfId="17032"/>
    <cellStyle name="RowTitles1-Detail 3 3 3 8 3 2" xfId="17033"/>
    <cellStyle name="RowTitles1-Detail 3 3 3 8 3 2 2" xfId="17034"/>
    <cellStyle name="RowTitles1-Detail 3 3 3 8 4" xfId="17035"/>
    <cellStyle name="RowTitles1-Detail 3 3 3 8 4 2" xfId="17036"/>
    <cellStyle name="RowTitles1-Detail 3 3 3 8 5" xfId="17037"/>
    <cellStyle name="RowTitles1-Detail 3 3 3 9" xfId="17038"/>
    <cellStyle name="RowTitles1-Detail 3 3 3 9 2" xfId="17039"/>
    <cellStyle name="RowTitles1-Detail 3 3 3 9 2 2" xfId="17040"/>
    <cellStyle name="RowTitles1-Detail 3 3 3_STUD aligned by INSTIT" xfId="17041"/>
    <cellStyle name="RowTitles1-Detail 3 3 4" xfId="17042"/>
    <cellStyle name="RowTitles1-Detail 3 3 4 2" xfId="17043"/>
    <cellStyle name="RowTitles1-Detail 3 3 4 2 2" xfId="17044"/>
    <cellStyle name="RowTitles1-Detail 3 3 4 2 2 2" xfId="17045"/>
    <cellStyle name="RowTitles1-Detail 3 3 4 2 2 2 2" xfId="17046"/>
    <cellStyle name="RowTitles1-Detail 3 3 4 2 2 2 2 2" xfId="17047"/>
    <cellStyle name="RowTitles1-Detail 3 3 4 2 2 2 3" xfId="17048"/>
    <cellStyle name="RowTitles1-Detail 3 3 4 2 2 3" xfId="17049"/>
    <cellStyle name="RowTitles1-Detail 3 3 4 2 2 3 2" xfId="17050"/>
    <cellStyle name="RowTitles1-Detail 3 3 4 2 2 3 2 2" xfId="17051"/>
    <cellStyle name="RowTitles1-Detail 3 3 4 2 2 4" xfId="17052"/>
    <cellStyle name="RowTitles1-Detail 3 3 4 2 2 4 2" xfId="17053"/>
    <cellStyle name="RowTitles1-Detail 3 3 4 2 2 5" xfId="17054"/>
    <cellStyle name="RowTitles1-Detail 3 3 4 2 3" xfId="17055"/>
    <cellStyle name="RowTitles1-Detail 3 3 4 2 3 2" xfId="17056"/>
    <cellStyle name="RowTitles1-Detail 3 3 4 2 3 2 2" xfId="17057"/>
    <cellStyle name="RowTitles1-Detail 3 3 4 2 3 2 2 2" xfId="17058"/>
    <cellStyle name="RowTitles1-Detail 3 3 4 2 3 2 3" xfId="17059"/>
    <cellStyle name="RowTitles1-Detail 3 3 4 2 3 3" xfId="17060"/>
    <cellStyle name="RowTitles1-Detail 3 3 4 2 3 3 2" xfId="17061"/>
    <cellStyle name="RowTitles1-Detail 3 3 4 2 3 3 2 2" xfId="17062"/>
    <cellStyle name="RowTitles1-Detail 3 3 4 2 3 4" xfId="17063"/>
    <cellStyle name="RowTitles1-Detail 3 3 4 2 3 4 2" xfId="17064"/>
    <cellStyle name="RowTitles1-Detail 3 3 4 2 3 5" xfId="17065"/>
    <cellStyle name="RowTitles1-Detail 3 3 4 2 4" xfId="17066"/>
    <cellStyle name="RowTitles1-Detail 3 3 4 2 4 2" xfId="17067"/>
    <cellStyle name="RowTitles1-Detail 3 3 4 2 5" xfId="17068"/>
    <cellStyle name="RowTitles1-Detail 3 3 4 2 5 2" xfId="17069"/>
    <cellStyle name="RowTitles1-Detail 3 3 4 2 5 2 2" xfId="17070"/>
    <cellStyle name="RowTitles1-Detail 3 3 4 2 5 3" xfId="17071"/>
    <cellStyle name="RowTitles1-Detail 3 3 4 2 6" xfId="17072"/>
    <cellStyle name="RowTitles1-Detail 3 3 4 2 6 2" xfId="17073"/>
    <cellStyle name="RowTitles1-Detail 3 3 4 2 6 2 2" xfId="17074"/>
    <cellStyle name="RowTitles1-Detail 3 3 4 3" xfId="17075"/>
    <cellStyle name="RowTitles1-Detail 3 3 4 3 2" xfId="17076"/>
    <cellStyle name="RowTitles1-Detail 3 3 4 3 2 2" xfId="17077"/>
    <cellStyle name="RowTitles1-Detail 3 3 4 3 2 2 2" xfId="17078"/>
    <cellStyle name="RowTitles1-Detail 3 3 4 3 2 2 2 2" xfId="17079"/>
    <cellStyle name="RowTitles1-Detail 3 3 4 3 2 2 3" xfId="17080"/>
    <cellStyle name="RowTitles1-Detail 3 3 4 3 2 3" xfId="17081"/>
    <cellStyle name="RowTitles1-Detail 3 3 4 3 2 3 2" xfId="17082"/>
    <cellStyle name="RowTitles1-Detail 3 3 4 3 2 3 2 2" xfId="17083"/>
    <cellStyle name="RowTitles1-Detail 3 3 4 3 2 4" xfId="17084"/>
    <cellStyle name="RowTitles1-Detail 3 3 4 3 2 4 2" xfId="17085"/>
    <cellStyle name="RowTitles1-Detail 3 3 4 3 2 5" xfId="17086"/>
    <cellStyle name="RowTitles1-Detail 3 3 4 3 3" xfId="17087"/>
    <cellStyle name="RowTitles1-Detail 3 3 4 3 3 2" xfId="17088"/>
    <cellStyle name="RowTitles1-Detail 3 3 4 3 3 2 2" xfId="17089"/>
    <cellStyle name="RowTitles1-Detail 3 3 4 3 3 2 2 2" xfId="17090"/>
    <cellStyle name="RowTitles1-Detail 3 3 4 3 3 2 3" xfId="17091"/>
    <cellStyle name="RowTitles1-Detail 3 3 4 3 3 3" xfId="17092"/>
    <cellStyle name="RowTitles1-Detail 3 3 4 3 3 3 2" xfId="17093"/>
    <cellStyle name="RowTitles1-Detail 3 3 4 3 3 3 2 2" xfId="17094"/>
    <cellStyle name="RowTitles1-Detail 3 3 4 3 3 4" xfId="17095"/>
    <cellStyle name="RowTitles1-Detail 3 3 4 3 3 4 2" xfId="17096"/>
    <cellStyle name="RowTitles1-Detail 3 3 4 3 3 5" xfId="17097"/>
    <cellStyle name="RowTitles1-Detail 3 3 4 3 4" xfId="17098"/>
    <cellStyle name="RowTitles1-Detail 3 3 4 3 4 2" xfId="17099"/>
    <cellStyle name="RowTitles1-Detail 3 3 4 3 5" xfId="17100"/>
    <cellStyle name="RowTitles1-Detail 3 3 4 3 5 2" xfId="17101"/>
    <cellStyle name="RowTitles1-Detail 3 3 4 3 5 2 2" xfId="17102"/>
    <cellStyle name="RowTitles1-Detail 3 3 4 3 6" xfId="17103"/>
    <cellStyle name="RowTitles1-Detail 3 3 4 3 6 2" xfId="17104"/>
    <cellStyle name="RowTitles1-Detail 3 3 4 3 7" xfId="17105"/>
    <cellStyle name="RowTitles1-Detail 3 3 4 4" xfId="17106"/>
    <cellStyle name="RowTitles1-Detail 3 3 4 4 2" xfId="17107"/>
    <cellStyle name="RowTitles1-Detail 3 3 4 4 2 2" xfId="17108"/>
    <cellStyle name="RowTitles1-Detail 3 3 4 4 2 2 2" xfId="17109"/>
    <cellStyle name="RowTitles1-Detail 3 3 4 4 2 2 2 2" xfId="17110"/>
    <cellStyle name="RowTitles1-Detail 3 3 4 4 2 2 3" xfId="17111"/>
    <cellStyle name="RowTitles1-Detail 3 3 4 4 2 3" xfId="17112"/>
    <cellStyle name="RowTitles1-Detail 3 3 4 4 2 3 2" xfId="17113"/>
    <cellStyle name="RowTitles1-Detail 3 3 4 4 2 3 2 2" xfId="17114"/>
    <cellStyle name="RowTitles1-Detail 3 3 4 4 2 4" xfId="17115"/>
    <cellStyle name="RowTitles1-Detail 3 3 4 4 2 4 2" xfId="17116"/>
    <cellStyle name="RowTitles1-Detail 3 3 4 4 2 5" xfId="17117"/>
    <cellStyle name="RowTitles1-Detail 3 3 4 4 3" xfId="17118"/>
    <cellStyle name="RowTitles1-Detail 3 3 4 4 3 2" xfId="17119"/>
    <cellStyle name="RowTitles1-Detail 3 3 4 4 3 2 2" xfId="17120"/>
    <cellStyle name="RowTitles1-Detail 3 3 4 4 3 2 2 2" xfId="17121"/>
    <cellStyle name="RowTitles1-Detail 3 3 4 4 3 2 3" xfId="17122"/>
    <cellStyle name="RowTitles1-Detail 3 3 4 4 3 3" xfId="17123"/>
    <cellStyle name="RowTitles1-Detail 3 3 4 4 3 3 2" xfId="17124"/>
    <cellStyle name="RowTitles1-Detail 3 3 4 4 3 3 2 2" xfId="17125"/>
    <cellStyle name="RowTitles1-Detail 3 3 4 4 3 4" xfId="17126"/>
    <cellStyle name="RowTitles1-Detail 3 3 4 4 3 4 2" xfId="17127"/>
    <cellStyle name="RowTitles1-Detail 3 3 4 4 3 5" xfId="17128"/>
    <cellStyle name="RowTitles1-Detail 3 3 4 4 4" xfId="17129"/>
    <cellStyle name="RowTitles1-Detail 3 3 4 4 4 2" xfId="17130"/>
    <cellStyle name="RowTitles1-Detail 3 3 4 4 5" xfId="17131"/>
    <cellStyle name="RowTitles1-Detail 3 3 4 4 5 2" xfId="17132"/>
    <cellStyle name="RowTitles1-Detail 3 3 4 4 5 2 2" xfId="17133"/>
    <cellStyle name="RowTitles1-Detail 3 3 4 4 5 3" xfId="17134"/>
    <cellStyle name="RowTitles1-Detail 3 3 4 4 6" xfId="17135"/>
    <cellStyle name="RowTitles1-Detail 3 3 4 4 6 2" xfId="17136"/>
    <cellStyle name="RowTitles1-Detail 3 3 4 4 6 2 2" xfId="17137"/>
    <cellStyle name="RowTitles1-Detail 3 3 4 4 7" xfId="17138"/>
    <cellStyle name="RowTitles1-Detail 3 3 4 4 7 2" xfId="17139"/>
    <cellStyle name="RowTitles1-Detail 3 3 4 4 8" xfId="17140"/>
    <cellStyle name="RowTitles1-Detail 3 3 4 5" xfId="17141"/>
    <cellStyle name="RowTitles1-Detail 3 3 4 5 2" xfId="17142"/>
    <cellStyle name="RowTitles1-Detail 3 3 4 5 2 2" xfId="17143"/>
    <cellStyle name="RowTitles1-Detail 3 3 4 5 2 2 2" xfId="17144"/>
    <cellStyle name="RowTitles1-Detail 3 3 4 5 2 2 2 2" xfId="17145"/>
    <cellStyle name="RowTitles1-Detail 3 3 4 5 2 2 3" xfId="17146"/>
    <cellStyle name="RowTitles1-Detail 3 3 4 5 2 3" xfId="17147"/>
    <cellStyle name="RowTitles1-Detail 3 3 4 5 2 3 2" xfId="17148"/>
    <cellStyle name="RowTitles1-Detail 3 3 4 5 2 3 2 2" xfId="17149"/>
    <cellStyle name="RowTitles1-Detail 3 3 4 5 2 4" xfId="17150"/>
    <cellStyle name="RowTitles1-Detail 3 3 4 5 2 4 2" xfId="17151"/>
    <cellStyle name="RowTitles1-Detail 3 3 4 5 2 5" xfId="17152"/>
    <cellStyle name="RowTitles1-Detail 3 3 4 5 3" xfId="17153"/>
    <cellStyle name="RowTitles1-Detail 3 3 4 5 3 2" xfId="17154"/>
    <cellStyle name="RowTitles1-Detail 3 3 4 5 3 2 2" xfId="17155"/>
    <cellStyle name="RowTitles1-Detail 3 3 4 5 3 2 2 2" xfId="17156"/>
    <cellStyle name="RowTitles1-Detail 3 3 4 5 3 2 3" xfId="17157"/>
    <cellStyle name="RowTitles1-Detail 3 3 4 5 3 3" xfId="17158"/>
    <cellStyle name="RowTitles1-Detail 3 3 4 5 3 3 2" xfId="17159"/>
    <cellStyle name="RowTitles1-Detail 3 3 4 5 3 3 2 2" xfId="17160"/>
    <cellStyle name="RowTitles1-Detail 3 3 4 5 3 4" xfId="17161"/>
    <cellStyle name="RowTitles1-Detail 3 3 4 5 3 4 2" xfId="17162"/>
    <cellStyle name="RowTitles1-Detail 3 3 4 5 3 5" xfId="17163"/>
    <cellStyle name="RowTitles1-Detail 3 3 4 5 4" xfId="17164"/>
    <cellStyle name="RowTitles1-Detail 3 3 4 5 4 2" xfId="17165"/>
    <cellStyle name="RowTitles1-Detail 3 3 4 5 4 2 2" xfId="17166"/>
    <cellStyle name="RowTitles1-Detail 3 3 4 5 4 3" xfId="17167"/>
    <cellStyle name="RowTitles1-Detail 3 3 4 5 5" xfId="17168"/>
    <cellStyle name="RowTitles1-Detail 3 3 4 5 5 2" xfId="17169"/>
    <cellStyle name="RowTitles1-Detail 3 3 4 5 5 2 2" xfId="17170"/>
    <cellStyle name="RowTitles1-Detail 3 3 4 5 6" xfId="17171"/>
    <cellStyle name="RowTitles1-Detail 3 3 4 5 6 2" xfId="17172"/>
    <cellStyle name="RowTitles1-Detail 3 3 4 5 7" xfId="17173"/>
    <cellStyle name="RowTitles1-Detail 3 3 4 6" xfId="17174"/>
    <cellStyle name="RowTitles1-Detail 3 3 4 6 2" xfId="17175"/>
    <cellStyle name="RowTitles1-Detail 3 3 4 6 2 2" xfId="17176"/>
    <cellStyle name="RowTitles1-Detail 3 3 4 6 2 2 2" xfId="17177"/>
    <cellStyle name="RowTitles1-Detail 3 3 4 6 2 2 2 2" xfId="17178"/>
    <cellStyle name="RowTitles1-Detail 3 3 4 6 2 2 3" xfId="17179"/>
    <cellStyle name="RowTitles1-Detail 3 3 4 6 2 3" xfId="17180"/>
    <cellStyle name="RowTitles1-Detail 3 3 4 6 2 3 2" xfId="17181"/>
    <cellStyle name="RowTitles1-Detail 3 3 4 6 2 3 2 2" xfId="17182"/>
    <cellStyle name="RowTitles1-Detail 3 3 4 6 2 4" xfId="17183"/>
    <cellStyle name="RowTitles1-Detail 3 3 4 6 2 4 2" xfId="17184"/>
    <cellStyle name="RowTitles1-Detail 3 3 4 6 2 5" xfId="17185"/>
    <cellStyle name="RowTitles1-Detail 3 3 4 6 3" xfId="17186"/>
    <cellStyle name="RowTitles1-Detail 3 3 4 6 3 2" xfId="17187"/>
    <cellStyle name="RowTitles1-Detail 3 3 4 6 3 2 2" xfId="17188"/>
    <cellStyle name="RowTitles1-Detail 3 3 4 6 3 2 2 2" xfId="17189"/>
    <cellStyle name="RowTitles1-Detail 3 3 4 6 3 2 3" xfId="17190"/>
    <cellStyle name="RowTitles1-Detail 3 3 4 6 3 3" xfId="17191"/>
    <cellStyle name="RowTitles1-Detail 3 3 4 6 3 3 2" xfId="17192"/>
    <cellStyle name="RowTitles1-Detail 3 3 4 6 3 3 2 2" xfId="17193"/>
    <cellStyle name="RowTitles1-Detail 3 3 4 6 3 4" xfId="17194"/>
    <cellStyle name="RowTitles1-Detail 3 3 4 6 3 4 2" xfId="17195"/>
    <cellStyle name="RowTitles1-Detail 3 3 4 6 3 5" xfId="17196"/>
    <cellStyle name="RowTitles1-Detail 3 3 4 6 4" xfId="17197"/>
    <cellStyle name="RowTitles1-Detail 3 3 4 6 4 2" xfId="17198"/>
    <cellStyle name="RowTitles1-Detail 3 3 4 6 4 2 2" xfId="17199"/>
    <cellStyle name="RowTitles1-Detail 3 3 4 6 4 3" xfId="17200"/>
    <cellStyle name="RowTitles1-Detail 3 3 4 6 5" xfId="17201"/>
    <cellStyle name="RowTitles1-Detail 3 3 4 6 5 2" xfId="17202"/>
    <cellStyle name="RowTitles1-Detail 3 3 4 6 5 2 2" xfId="17203"/>
    <cellStyle name="RowTitles1-Detail 3 3 4 6 6" xfId="17204"/>
    <cellStyle name="RowTitles1-Detail 3 3 4 6 6 2" xfId="17205"/>
    <cellStyle name="RowTitles1-Detail 3 3 4 6 7" xfId="17206"/>
    <cellStyle name="RowTitles1-Detail 3 3 4 7" xfId="17207"/>
    <cellStyle name="RowTitles1-Detail 3 3 4 7 2" xfId="17208"/>
    <cellStyle name="RowTitles1-Detail 3 3 4 7 2 2" xfId="17209"/>
    <cellStyle name="RowTitles1-Detail 3 3 4 7 2 2 2" xfId="17210"/>
    <cellStyle name="RowTitles1-Detail 3 3 4 7 2 3" xfId="17211"/>
    <cellStyle name="RowTitles1-Detail 3 3 4 7 3" xfId="17212"/>
    <cellStyle name="RowTitles1-Detail 3 3 4 7 3 2" xfId="17213"/>
    <cellStyle name="RowTitles1-Detail 3 3 4 7 3 2 2" xfId="17214"/>
    <cellStyle name="RowTitles1-Detail 3 3 4 7 4" xfId="17215"/>
    <cellStyle name="RowTitles1-Detail 3 3 4 7 4 2" xfId="17216"/>
    <cellStyle name="RowTitles1-Detail 3 3 4 7 5" xfId="17217"/>
    <cellStyle name="RowTitles1-Detail 3 3 4 8" xfId="17218"/>
    <cellStyle name="RowTitles1-Detail 3 3 4 8 2" xfId="17219"/>
    <cellStyle name="RowTitles1-Detail 3 3 4 9" xfId="17220"/>
    <cellStyle name="RowTitles1-Detail 3 3 4 9 2" xfId="17221"/>
    <cellStyle name="RowTitles1-Detail 3 3 4 9 2 2" xfId="17222"/>
    <cellStyle name="RowTitles1-Detail 3 3 4_STUD aligned by INSTIT" xfId="17223"/>
    <cellStyle name="RowTitles1-Detail 3 3 5" xfId="17224"/>
    <cellStyle name="RowTitles1-Detail 3 3 5 2" xfId="17225"/>
    <cellStyle name="RowTitles1-Detail 3 3 5 2 2" xfId="17226"/>
    <cellStyle name="RowTitles1-Detail 3 3 5 2 2 2" xfId="17227"/>
    <cellStyle name="RowTitles1-Detail 3 3 5 2 2 2 2" xfId="17228"/>
    <cellStyle name="RowTitles1-Detail 3 3 5 2 2 3" xfId="17229"/>
    <cellStyle name="RowTitles1-Detail 3 3 5 2 3" xfId="17230"/>
    <cellStyle name="RowTitles1-Detail 3 3 5 2 3 2" xfId="17231"/>
    <cellStyle name="RowTitles1-Detail 3 3 5 2 3 2 2" xfId="17232"/>
    <cellStyle name="RowTitles1-Detail 3 3 5 2 4" xfId="17233"/>
    <cellStyle name="RowTitles1-Detail 3 3 5 2 4 2" xfId="17234"/>
    <cellStyle name="RowTitles1-Detail 3 3 5 2 5" xfId="17235"/>
    <cellStyle name="RowTitles1-Detail 3 3 5 3" xfId="17236"/>
    <cellStyle name="RowTitles1-Detail 3 3 5 3 2" xfId="17237"/>
    <cellStyle name="RowTitles1-Detail 3 3 5 3 2 2" xfId="17238"/>
    <cellStyle name="RowTitles1-Detail 3 3 5 3 2 2 2" xfId="17239"/>
    <cellStyle name="RowTitles1-Detail 3 3 5 3 2 3" xfId="17240"/>
    <cellStyle name="RowTitles1-Detail 3 3 5 3 3" xfId="17241"/>
    <cellStyle name="RowTitles1-Detail 3 3 5 3 3 2" xfId="17242"/>
    <cellStyle name="RowTitles1-Detail 3 3 5 3 3 2 2" xfId="17243"/>
    <cellStyle name="RowTitles1-Detail 3 3 5 3 4" xfId="17244"/>
    <cellStyle name="RowTitles1-Detail 3 3 5 3 4 2" xfId="17245"/>
    <cellStyle name="RowTitles1-Detail 3 3 5 3 5" xfId="17246"/>
    <cellStyle name="RowTitles1-Detail 3 3 5 4" xfId="17247"/>
    <cellStyle name="RowTitles1-Detail 3 3 5 4 2" xfId="17248"/>
    <cellStyle name="RowTitles1-Detail 3 3 5 5" xfId="17249"/>
    <cellStyle name="RowTitles1-Detail 3 3 5 5 2" xfId="17250"/>
    <cellStyle name="RowTitles1-Detail 3 3 5 5 2 2" xfId="17251"/>
    <cellStyle name="RowTitles1-Detail 3 3 5 5 3" xfId="17252"/>
    <cellStyle name="RowTitles1-Detail 3 3 5 6" xfId="17253"/>
    <cellStyle name="RowTitles1-Detail 3 3 5 6 2" xfId="17254"/>
    <cellStyle name="RowTitles1-Detail 3 3 5 6 2 2" xfId="17255"/>
    <cellStyle name="RowTitles1-Detail 3 3 6" xfId="17256"/>
    <cellStyle name="RowTitles1-Detail 3 3 6 2" xfId="17257"/>
    <cellStyle name="RowTitles1-Detail 3 3 6 2 2" xfId="17258"/>
    <cellStyle name="RowTitles1-Detail 3 3 6 2 2 2" xfId="17259"/>
    <cellStyle name="RowTitles1-Detail 3 3 6 2 2 2 2" xfId="17260"/>
    <cellStyle name="RowTitles1-Detail 3 3 6 2 2 3" xfId="17261"/>
    <cellStyle name="RowTitles1-Detail 3 3 6 2 3" xfId="17262"/>
    <cellStyle name="RowTitles1-Detail 3 3 6 2 3 2" xfId="17263"/>
    <cellStyle name="RowTitles1-Detail 3 3 6 2 3 2 2" xfId="17264"/>
    <cellStyle name="RowTitles1-Detail 3 3 6 2 4" xfId="17265"/>
    <cellStyle name="RowTitles1-Detail 3 3 6 2 4 2" xfId="17266"/>
    <cellStyle name="RowTitles1-Detail 3 3 6 2 5" xfId="17267"/>
    <cellStyle name="RowTitles1-Detail 3 3 6 3" xfId="17268"/>
    <cellStyle name="RowTitles1-Detail 3 3 6 3 2" xfId="17269"/>
    <cellStyle name="RowTitles1-Detail 3 3 6 3 2 2" xfId="17270"/>
    <cellStyle name="RowTitles1-Detail 3 3 6 3 2 2 2" xfId="17271"/>
    <cellStyle name="RowTitles1-Detail 3 3 6 3 2 3" xfId="17272"/>
    <cellStyle name="RowTitles1-Detail 3 3 6 3 3" xfId="17273"/>
    <cellStyle name="RowTitles1-Detail 3 3 6 3 3 2" xfId="17274"/>
    <cellStyle name="RowTitles1-Detail 3 3 6 3 3 2 2" xfId="17275"/>
    <cellStyle name="RowTitles1-Detail 3 3 6 3 4" xfId="17276"/>
    <cellStyle name="RowTitles1-Detail 3 3 6 3 4 2" xfId="17277"/>
    <cellStyle name="RowTitles1-Detail 3 3 6 3 5" xfId="17278"/>
    <cellStyle name="RowTitles1-Detail 3 3 6 4" xfId="17279"/>
    <cellStyle name="RowTitles1-Detail 3 3 6 4 2" xfId="17280"/>
    <cellStyle name="RowTitles1-Detail 3 3 6 5" xfId="17281"/>
    <cellStyle name="RowTitles1-Detail 3 3 6 5 2" xfId="17282"/>
    <cellStyle name="RowTitles1-Detail 3 3 6 5 2 2" xfId="17283"/>
    <cellStyle name="RowTitles1-Detail 3 3 6 6" xfId="17284"/>
    <cellStyle name="RowTitles1-Detail 3 3 6 6 2" xfId="17285"/>
    <cellStyle name="RowTitles1-Detail 3 3 6 7" xfId="17286"/>
    <cellStyle name="RowTitles1-Detail 3 3 7" xfId="17287"/>
    <cellStyle name="RowTitles1-Detail 3 3 7 2" xfId="17288"/>
    <cellStyle name="RowTitles1-Detail 3 3 7 2 2" xfId="17289"/>
    <cellStyle name="RowTitles1-Detail 3 3 7 2 2 2" xfId="17290"/>
    <cellStyle name="RowTitles1-Detail 3 3 7 2 2 2 2" xfId="17291"/>
    <cellStyle name="RowTitles1-Detail 3 3 7 2 2 3" xfId="17292"/>
    <cellStyle name="RowTitles1-Detail 3 3 7 2 3" xfId="17293"/>
    <cellStyle name="RowTitles1-Detail 3 3 7 2 3 2" xfId="17294"/>
    <cellStyle name="RowTitles1-Detail 3 3 7 2 3 2 2" xfId="17295"/>
    <cellStyle name="RowTitles1-Detail 3 3 7 2 4" xfId="17296"/>
    <cellStyle name="RowTitles1-Detail 3 3 7 2 4 2" xfId="17297"/>
    <cellStyle name="RowTitles1-Detail 3 3 7 2 5" xfId="17298"/>
    <cellStyle name="RowTitles1-Detail 3 3 7 3" xfId="17299"/>
    <cellStyle name="RowTitles1-Detail 3 3 7 3 2" xfId="17300"/>
    <cellStyle name="RowTitles1-Detail 3 3 7 3 2 2" xfId="17301"/>
    <cellStyle name="RowTitles1-Detail 3 3 7 3 2 2 2" xfId="17302"/>
    <cellStyle name="RowTitles1-Detail 3 3 7 3 2 3" xfId="17303"/>
    <cellStyle name="RowTitles1-Detail 3 3 7 3 3" xfId="17304"/>
    <cellStyle name="RowTitles1-Detail 3 3 7 3 3 2" xfId="17305"/>
    <cellStyle name="RowTitles1-Detail 3 3 7 3 3 2 2" xfId="17306"/>
    <cellStyle name="RowTitles1-Detail 3 3 7 3 4" xfId="17307"/>
    <cellStyle name="RowTitles1-Detail 3 3 7 3 4 2" xfId="17308"/>
    <cellStyle name="RowTitles1-Detail 3 3 7 3 5" xfId="17309"/>
    <cellStyle name="RowTitles1-Detail 3 3 7 4" xfId="17310"/>
    <cellStyle name="RowTitles1-Detail 3 3 7 4 2" xfId="17311"/>
    <cellStyle name="RowTitles1-Detail 3 3 7 5" xfId="17312"/>
    <cellStyle name="RowTitles1-Detail 3 3 7 5 2" xfId="17313"/>
    <cellStyle name="RowTitles1-Detail 3 3 7 5 2 2" xfId="17314"/>
    <cellStyle name="RowTitles1-Detail 3 3 7 5 3" xfId="17315"/>
    <cellStyle name="RowTitles1-Detail 3 3 7 6" xfId="17316"/>
    <cellStyle name="RowTitles1-Detail 3 3 7 6 2" xfId="17317"/>
    <cellStyle name="RowTitles1-Detail 3 3 7 6 2 2" xfId="17318"/>
    <cellStyle name="RowTitles1-Detail 3 3 7 7" xfId="17319"/>
    <cellStyle name="RowTitles1-Detail 3 3 7 7 2" xfId="17320"/>
    <cellStyle name="RowTitles1-Detail 3 3 7 8" xfId="17321"/>
    <cellStyle name="RowTitles1-Detail 3 3 8" xfId="17322"/>
    <cellStyle name="RowTitles1-Detail 3 3 8 2" xfId="17323"/>
    <cellStyle name="RowTitles1-Detail 3 3 8 2 2" xfId="17324"/>
    <cellStyle name="RowTitles1-Detail 3 3 8 2 2 2" xfId="17325"/>
    <cellStyle name="RowTitles1-Detail 3 3 8 2 2 2 2" xfId="17326"/>
    <cellStyle name="RowTitles1-Detail 3 3 8 2 2 3" xfId="17327"/>
    <cellStyle name="RowTitles1-Detail 3 3 8 2 3" xfId="17328"/>
    <cellStyle name="RowTitles1-Detail 3 3 8 2 3 2" xfId="17329"/>
    <cellStyle name="RowTitles1-Detail 3 3 8 2 3 2 2" xfId="17330"/>
    <cellStyle name="RowTitles1-Detail 3 3 8 2 4" xfId="17331"/>
    <cellStyle name="RowTitles1-Detail 3 3 8 2 4 2" xfId="17332"/>
    <cellStyle name="RowTitles1-Detail 3 3 8 2 5" xfId="17333"/>
    <cellStyle name="RowTitles1-Detail 3 3 8 3" xfId="17334"/>
    <cellStyle name="RowTitles1-Detail 3 3 8 3 2" xfId="17335"/>
    <cellStyle name="RowTitles1-Detail 3 3 8 3 2 2" xfId="17336"/>
    <cellStyle name="RowTitles1-Detail 3 3 8 3 2 2 2" xfId="17337"/>
    <cellStyle name="RowTitles1-Detail 3 3 8 3 2 3" xfId="17338"/>
    <cellStyle name="RowTitles1-Detail 3 3 8 3 3" xfId="17339"/>
    <cellStyle name="RowTitles1-Detail 3 3 8 3 3 2" xfId="17340"/>
    <cellStyle name="RowTitles1-Detail 3 3 8 3 3 2 2" xfId="17341"/>
    <cellStyle name="RowTitles1-Detail 3 3 8 3 4" xfId="17342"/>
    <cellStyle name="RowTitles1-Detail 3 3 8 3 4 2" xfId="17343"/>
    <cellStyle name="RowTitles1-Detail 3 3 8 3 5" xfId="17344"/>
    <cellStyle name="RowTitles1-Detail 3 3 8 4" xfId="17345"/>
    <cellStyle name="RowTitles1-Detail 3 3 8 4 2" xfId="17346"/>
    <cellStyle name="RowTitles1-Detail 3 3 8 4 2 2" xfId="17347"/>
    <cellStyle name="RowTitles1-Detail 3 3 8 4 3" xfId="17348"/>
    <cellStyle name="RowTitles1-Detail 3 3 8 5" xfId="17349"/>
    <cellStyle name="RowTitles1-Detail 3 3 8 5 2" xfId="17350"/>
    <cellStyle name="RowTitles1-Detail 3 3 8 5 2 2" xfId="17351"/>
    <cellStyle name="RowTitles1-Detail 3 3 8 6" xfId="17352"/>
    <cellStyle name="RowTitles1-Detail 3 3 8 6 2" xfId="17353"/>
    <cellStyle name="RowTitles1-Detail 3 3 8 7" xfId="17354"/>
    <cellStyle name="RowTitles1-Detail 3 3 9" xfId="17355"/>
    <cellStyle name="RowTitles1-Detail 3 3 9 2" xfId="17356"/>
    <cellStyle name="RowTitles1-Detail 3 3 9 2 2" xfId="17357"/>
    <cellStyle name="RowTitles1-Detail 3 3 9 2 2 2" xfId="17358"/>
    <cellStyle name="RowTitles1-Detail 3 3 9 2 2 2 2" xfId="17359"/>
    <cellStyle name="RowTitles1-Detail 3 3 9 2 2 3" xfId="17360"/>
    <cellStyle name="RowTitles1-Detail 3 3 9 2 3" xfId="17361"/>
    <cellStyle name="RowTitles1-Detail 3 3 9 2 3 2" xfId="17362"/>
    <cellStyle name="RowTitles1-Detail 3 3 9 2 3 2 2" xfId="17363"/>
    <cellStyle name="RowTitles1-Detail 3 3 9 2 4" xfId="17364"/>
    <cellStyle name="RowTitles1-Detail 3 3 9 2 4 2" xfId="17365"/>
    <cellStyle name="RowTitles1-Detail 3 3 9 2 5" xfId="17366"/>
    <cellStyle name="RowTitles1-Detail 3 3 9 3" xfId="17367"/>
    <cellStyle name="RowTitles1-Detail 3 3 9 3 2" xfId="17368"/>
    <cellStyle name="RowTitles1-Detail 3 3 9 3 2 2" xfId="17369"/>
    <cellStyle name="RowTitles1-Detail 3 3 9 3 2 2 2" xfId="17370"/>
    <cellStyle name="RowTitles1-Detail 3 3 9 3 2 3" xfId="17371"/>
    <cellStyle name="RowTitles1-Detail 3 3 9 3 3" xfId="17372"/>
    <cellStyle name="RowTitles1-Detail 3 3 9 3 3 2" xfId="17373"/>
    <cellStyle name="RowTitles1-Detail 3 3 9 3 3 2 2" xfId="17374"/>
    <cellStyle name="RowTitles1-Detail 3 3 9 3 4" xfId="17375"/>
    <cellStyle name="RowTitles1-Detail 3 3 9 3 4 2" xfId="17376"/>
    <cellStyle name="RowTitles1-Detail 3 3 9 3 5" xfId="17377"/>
    <cellStyle name="RowTitles1-Detail 3 3 9 4" xfId="17378"/>
    <cellStyle name="RowTitles1-Detail 3 3 9 4 2" xfId="17379"/>
    <cellStyle name="RowTitles1-Detail 3 3 9 4 2 2" xfId="17380"/>
    <cellStyle name="RowTitles1-Detail 3 3 9 4 3" xfId="17381"/>
    <cellStyle name="RowTitles1-Detail 3 3 9 5" xfId="17382"/>
    <cellStyle name="RowTitles1-Detail 3 3 9 5 2" xfId="17383"/>
    <cellStyle name="RowTitles1-Detail 3 3 9 5 2 2" xfId="17384"/>
    <cellStyle name="RowTitles1-Detail 3 3 9 6" xfId="17385"/>
    <cellStyle name="RowTitles1-Detail 3 3 9 6 2" xfId="17386"/>
    <cellStyle name="RowTitles1-Detail 3 3 9 7" xfId="17387"/>
    <cellStyle name="RowTitles1-Detail 3 3_STUD aligned by INSTIT" xfId="17388"/>
    <cellStyle name="RowTitles1-Detail 3 4" xfId="17389"/>
    <cellStyle name="RowTitles1-Detail 3 4 2" xfId="17390"/>
    <cellStyle name="RowTitles1-Detail 3 4 2 2" xfId="17391"/>
    <cellStyle name="RowTitles1-Detail 3 4 2 2 2" xfId="17392"/>
    <cellStyle name="RowTitles1-Detail 3 4 2 2 2 2" xfId="17393"/>
    <cellStyle name="RowTitles1-Detail 3 4 2 2 2 2 2" xfId="17394"/>
    <cellStyle name="RowTitles1-Detail 3 4 2 2 2 3" xfId="17395"/>
    <cellStyle name="RowTitles1-Detail 3 4 2 2 3" xfId="17396"/>
    <cellStyle name="RowTitles1-Detail 3 4 2 2 3 2" xfId="17397"/>
    <cellStyle name="RowTitles1-Detail 3 4 2 2 3 2 2" xfId="17398"/>
    <cellStyle name="RowTitles1-Detail 3 4 2 2 4" xfId="17399"/>
    <cellStyle name="RowTitles1-Detail 3 4 2 2 4 2" xfId="17400"/>
    <cellStyle name="RowTitles1-Detail 3 4 2 2 5" xfId="17401"/>
    <cellStyle name="RowTitles1-Detail 3 4 2 3" xfId="17402"/>
    <cellStyle name="RowTitles1-Detail 3 4 2 3 2" xfId="17403"/>
    <cellStyle name="RowTitles1-Detail 3 4 2 3 2 2" xfId="17404"/>
    <cellStyle name="RowTitles1-Detail 3 4 2 3 2 2 2" xfId="17405"/>
    <cellStyle name="RowTitles1-Detail 3 4 2 3 2 3" xfId="17406"/>
    <cellStyle name="RowTitles1-Detail 3 4 2 3 3" xfId="17407"/>
    <cellStyle name="RowTitles1-Detail 3 4 2 3 3 2" xfId="17408"/>
    <cellStyle name="RowTitles1-Detail 3 4 2 3 3 2 2" xfId="17409"/>
    <cellStyle name="RowTitles1-Detail 3 4 2 3 4" xfId="17410"/>
    <cellStyle name="RowTitles1-Detail 3 4 2 3 4 2" xfId="17411"/>
    <cellStyle name="RowTitles1-Detail 3 4 2 3 5" xfId="17412"/>
    <cellStyle name="RowTitles1-Detail 3 4 2 4" xfId="17413"/>
    <cellStyle name="RowTitles1-Detail 3 4 2 4 2" xfId="17414"/>
    <cellStyle name="RowTitles1-Detail 3 4 2 5" xfId="17415"/>
    <cellStyle name="RowTitles1-Detail 3 4 2 5 2" xfId="17416"/>
    <cellStyle name="RowTitles1-Detail 3 4 2 5 2 2" xfId="17417"/>
    <cellStyle name="RowTitles1-Detail 3 4 3" xfId="17418"/>
    <cellStyle name="RowTitles1-Detail 3 4 3 2" xfId="17419"/>
    <cellStyle name="RowTitles1-Detail 3 4 3 2 2" xfId="17420"/>
    <cellStyle name="RowTitles1-Detail 3 4 3 2 2 2" xfId="17421"/>
    <cellStyle name="RowTitles1-Detail 3 4 3 2 2 2 2" xfId="17422"/>
    <cellStyle name="RowTitles1-Detail 3 4 3 2 2 3" xfId="17423"/>
    <cellStyle name="RowTitles1-Detail 3 4 3 2 3" xfId="17424"/>
    <cellStyle name="RowTitles1-Detail 3 4 3 2 3 2" xfId="17425"/>
    <cellStyle name="RowTitles1-Detail 3 4 3 2 3 2 2" xfId="17426"/>
    <cellStyle name="RowTitles1-Detail 3 4 3 2 4" xfId="17427"/>
    <cellStyle name="RowTitles1-Detail 3 4 3 2 4 2" xfId="17428"/>
    <cellStyle name="RowTitles1-Detail 3 4 3 2 5" xfId="17429"/>
    <cellStyle name="RowTitles1-Detail 3 4 3 3" xfId="17430"/>
    <cellStyle name="RowTitles1-Detail 3 4 3 3 2" xfId="17431"/>
    <cellStyle name="RowTitles1-Detail 3 4 3 3 2 2" xfId="17432"/>
    <cellStyle name="RowTitles1-Detail 3 4 3 3 2 2 2" xfId="17433"/>
    <cellStyle name="RowTitles1-Detail 3 4 3 3 2 3" xfId="17434"/>
    <cellStyle name="RowTitles1-Detail 3 4 3 3 3" xfId="17435"/>
    <cellStyle name="RowTitles1-Detail 3 4 3 3 3 2" xfId="17436"/>
    <cellStyle name="RowTitles1-Detail 3 4 3 3 3 2 2" xfId="17437"/>
    <cellStyle name="RowTitles1-Detail 3 4 3 3 4" xfId="17438"/>
    <cellStyle name="RowTitles1-Detail 3 4 3 3 4 2" xfId="17439"/>
    <cellStyle name="RowTitles1-Detail 3 4 3 3 5" xfId="17440"/>
    <cellStyle name="RowTitles1-Detail 3 4 3 4" xfId="17441"/>
    <cellStyle name="RowTitles1-Detail 3 4 3 4 2" xfId="17442"/>
    <cellStyle name="RowTitles1-Detail 3 4 3 5" xfId="17443"/>
    <cellStyle name="RowTitles1-Detail 3 4 3 5 2" xfId="17444"/>
    <cellStyle name="RowTitles1-Detail 3 4 3 5 2 2" xfId="17445"/>
    <cellStyle name="RowTitles1-Detail 3 4 3 5 3" xfId="17446"/>
    <cellStyle name="RowTitles1-Detail 3 4 3 6" xfId="17447"/>
    <cellStyle name="RowTitles1-Detail 3 4 3 6 2" xfId="17448"/>
    <cellStyle name="RowTitles1-Detail 3 4 3 6 2 2" xfId="17449"/>
    <cellStyle name="RowTitles1-Detail 3 4 3 7" xfId="17450"/>
    <cellStyle name="RowTitles1-Detail 3 4 3 7 2" xfId="17451"/>
    <cellStyle name="RowTitles1-Detail 3 4 3 8" xfId="17452"/>
    <cellStyle name="RowTitles1-Detail 3 4 4" xfId="17453"/>
    <cellStyle name="RowTitles1-Detail 3 4 4 2" xfId="17454"/>
    <cellStyle name="RowTitles1-Detail 3 4 4 2 2" xfId="17455"/>
    <cellStyle name="RowTitles1-Detail 3 4 4 2 2 2" xfId="17456"/>
    <cellStyle name="RowTitles1-Detail 3 4 4 2 2 2 2" xfId="17457"/>
    <cellStyle name="RowTitles1-Detail 3 4 4 2 2 3" xfId="17458"/>
    <cellStyle name="RowTitles1-Detail 3 4 4 2 3" xfId="17459"/>
    <cellStyle name="RowTitles1-Detail 3 4 4 2 3 2" xfId="17460"/>
    <cellStyle name="RowTitles1-Detail 3 4 4 2 3 2 2" xfId="17461"/>
    <cellStyle name="RowTitles1-Detail 3 4 4 2 4" xfId="17462"/>
    <cellStyle name="RowTitles1-Detail 3 4 4 2 4 2" xfId="17463"/>
    <cellStyle name="RowTitles1-Detail 3 4 4 2 5" xfId="17464"/>
    <cellStyle name="RowTitles1-Detail 3 4 4 3" xfId="17465"/>
    <cellStyle name="RowTitles1-Detail 3 4 4 3 2" xfId="17466"/>
    <cellStyle name="RowTitles1-Detail 3 4 4 3 2 2" xfId="17467"/>
    <cellStyle name="RowTitles1-Detail 3 4 4 3 2 2 2" xfId="17468"/>
    <cellStyle name="RowTitles1-Detail 3 4 4 3 2 3" xfId="17469"/>
    <cellStyle name="RowTitles1-Detail 3 4 4 3 3" xfId="17470"/>
    <cellStyle name="RowTitles1-Detail 3 4 4 3 3 2" xfId="17471"/>
    <cellStyle name="RowTitles1-Detail 3 4 4 3 3 2 2" xfId="17472"/>
    <cellStyle name="RowTitles1-Detail 3 4 4 3 4" xfId="17473"/>
    <cellStyle name="RowTitles1-Detail 3 4 4 3 4 2" xfId="17474"/>
    <cellStyle name="RowTitles1-Detail 3 4 4 3 5" xfId="17475"/>
    <cellStyle name="RowTitles1-Detail 3 4 4 4" xfId="17476"/>
    <cellStyle name="RowTitles1-Detail 3 4 4 4 2" xfId="17477"/>
    <cellStyle name="RowTitles1-Detail 3 4 4 4 2 2" xfId="17478"/>
    <cellStyle name="RowTitles1-Detail 3 4 4 4 3" xfId="17479"/>
    <cellStyle name="RowTitles1-Detail 3 4 4 5" xfId="17480"/>
    <cellStyle name="RowTitles1-Detail 3 4 4 5 2" xfId="17481"/>
    <cellStyle name="RowTitles1-Detail 3 4 4 5 2 2" xfId="17482"/>
    <cellStyle name="RowTitles1-Detail 3 4 4 6" xfId="17483"/>
    <cellStyle name="RowTitles1-Detail 3 4 4 6 2" xfId="17484"/>
    <cellStyle name="RowTitles1-Detail 3 4 4 7" xfId="17485"/>
    <cellStyle name="RowTitles1-Detail 3 4 5" xfId="17486"/>
    <cellStyle name="RowTitles1-Detail 3 4 5 2" xfId="17487"/>
    <cellStyle name="RowTitles1-Detail 3 4 5 2 2" xfId="17488"/>
    <cellStyle name="RowTitles1-Detail 3 4 5 2 2 2" xfId="17489"/>
    <cellStyle name="RowTitles1-Detail 3 4 5 2 2 2 2" xfId="17490"/>
    <cellStyle name="RowTitles1-Detail 3 4 5 2 2 3" xfId="17491"/>
    <cellStyle name="RowTitles1-Detail 3 4 5 2 3" xfId="17492"/>
    <cellStyle name="RowTitles1-Detail 3 4 5 2 3 2" xfId="17493"/>
    <cellStyle name="RowTitles1-Detail 3 4 5 2 3 2 2" xfId="17494"/>
    <cellStyle name="RowTitles1-Detail 3 4 5 2 4" xfId="17495"/>
    <cellStyle name="RowTitles1-Detail 3 4 5 2 4 2" xfId="17496"/>
    <cellStyle name="RowTitles1-Detail 3 4 5 2 5" xfId="17497"/>
    <cellStyle name="RowTitles1-Detail 3 4 5 3" xfId="17498"/>
    <cellStyle name="RowTitles1-Detail 3 4 5 3 2" xfId="17499"/>
    <cellStyle name="RowTitles1-Detail 3 4 5 3 2 2" xfId="17500"/>
    <cellStyle name="RowTitles1-Detail 3 4 5 3 2 2 2" xfId="17501"/>
    <cellStyle name="RowTitles1-Detail 3 4 5 3 2 3" xfId="17502"/>
    <cellStyle name="RowTitles1-Detail 3 4 5 3 3" xfId="17503"/>
    <cellStyle name="RowTitles1-Detail 3 4 5 3 3 2" xfId="17504"/>
    <cellStyle name="RowTitles1-Detail 3 4 5 3 3 2 2" xfId="17505"/>
    <cellStyle name="RowTitles1-Detail 3 4 5 3 4" xfId="17506"/>
    <cellStyle name="RowTitles1-Detail 3 4 5 3 4 2" xfId="17507"/>
    <cellStyle name="RowTitles1-Detail 3 4 5 3 5" xfId="17508"/>
    <cellStyle name="RowTitles1-Detail 3 4 5 4" xfId="17509"/>
    <cellStyle name="RowTitles1-Detail 3 4 5 4 2" xfId="17510"/>
    <cellStyle name="RowTitles1-Detail 3 4 5 4 2 2" xfId="17511"/>
    <cellStyle name="RowTitles1-Detail 3 4 5 4 3" xfId="17512"/>
    <cellStyle name="RowTitles1-Detail 3 4 5 5" xfId="17513"/>
    <cellStyle name="RowTitles1-Detail 3 4 5 5 2" xfId="17514"/>
    <cellStyle name="RowTitles1-Detail 3 4 5 5 2 2" xfId="17515"/>
    <cellStyle name="RowTitles1-Detail 3 4 5 6" xfId="17516"/>
    <cellStyle name="RowTitles1-Detail 3 4 5 6 2" xfId="17517"/>
    <cellStyle name="RowTitles1-Detail 3 4 5 7" xfId="17518"/>
    <cellStyle name="RowTitles1-Detail 3 4 6" xfId="17519"/>
    <cellStyle name="RowTitles1-Detail 3 4 6 2" xfId="17520"/>
    <cellStyle name="RowTitles1-Detail 3 4 6 2 2" xfId="17521"/>
    <cellStyle name="RowTitles1-Detail 3 4 6 2 2 2" xfId="17522"/>
    <cellStyle name="RowTitles1-Detail 3 4 6 2 2 2 2" xfId="17523"/>
    <cellStyle name="RowTitles1-Detail 3 4 6 2 2 3" xfId="17524"/>
    <cellStyle name="RowTitles1-Detail 3 4 6 2 3" xfId="17525"/>
    <cellStyle name="RowTitles1-Detail 3 4 6 2 3 2" xfId="17526"/>
    <cellStyle name="RowTitles1-Detail 3 4 6 2 3 2 2" xfId="17527"/>
    <cellStyle name="RowTitles1-Detail 3 4 6 2 4" xfId="17528"/>
    <cellStyle name="RowTitles1-Detail 3 4 6 2 4 2" xfId="17529"/>
    <cellStyle name="RowTitles1-Detail 3 4 6 2 5" xfId="17530"/>
    <cellStyle name="RowTitles1-Detail 3 4 6 3" xfId="17531"/>
    <cellStyle name="RowTitles1-Detail 3 4 6 3 2" xfId="17532"/>
    <cellStyle name="RowTitles1-Detail 3 4 6 3 2 2" xfId="17533"/>
    <cellStyle name="RowTitles1-Detail 3 4 6 3 2 2 2" xfId="17534"/>
    <cellStyle name="RowTitles1-Detail 3 4 6 3 2 3" xfId="17535"/>
    <cellStyle name="RowTitles1-Detail 3 4 6 3 3" xfId="17536"/>
    <cellStyle name="RowTitles1-Detail 3 4 6 3 3 2" xfId="17537"/>
    <cellStyle name="RowTitles1-Detail 3 4 6 3 3 2 2" xfId="17538"/>
    <cellStyle name="RowTitles1-Detail 3 4 6 3 4" xfId="17539"/>
    <cellStyle name="RowTitles1-Detail 3 4 6 3 4 2" xfId="17540"/>
    <cellStyle name="RowTitles1-Detail 3 4 6 3 5" xfId="17541"/>
    <cellStyle name="RowTitles1-Detail 3 4 6 4" xfId="17542"/>
    <cellStyle name="RowTitles1-Detail 3 4 6 4 2" xfId="17543"/>
    <cellStyle name="RowTitles1-Detail 3 4 6 4 2 2" xfId="17544"/>
    <cellStyle name="RowTitles1-Detail 3 4 6 4 3" xfId="17545"/>
    <cellStyle name="RowTitles1-Detail 3 4 6 5" xfId="17546"/>
    <cellStyle name="RowTitles1-Detail 3 4 6 5 2" xfId="17547"/>
    <cellStyle name="RowTitles1-Detail 3 4 6 5 2 2" xfId="17548"/>
    <cellStyle name="RowTitles1-Detail 3 4 6 6" xfId="17549"/>
    <cellStyle name="RowTitles1-Detail 3 4 6 6 2" xfId="17550"/>
    <cellStyle name="RowTitles1-Detail 3 4 6 7" xfId="17551"/>
    <cellStyle name="RowTitles1-Detail 3 4 7" xfId="17552"/>
    <cellStyle name="RowTitles1-Detail 3 4 7 2" xfId="17553"/>
    <cellStyle name="RowTitles1-Detail 3 4 7 2 2" xfId="17554"/>
    <cellStyle name="RowTitles1-Detail 3 4 7 2 2 2" xfId="17555"/>
    <cellStyle name="RowTitles1-Detail 3 4 7 2 3" xfId="17556"/>
    <cellStyle name="RowTitles1-Detail 3 4 7 3" xfId="17557"/>
    <cellStyle name="RowTitles1-Detail 3 4 7 3 2" xfId="17558"/>
    <cellStyle name="RowTitles1-Detail 3 4 7 3 2 2" xfId="17559"/>
    <cellStyle name="RowTitles1-Detail 3 4 7 4" xfId="17560"/>
    <cellStyle name="RowTitles1-Detail 3 4 7 4 2" xfId="17561"/>
    <cellStyle name="RowTitles1-Detail 3 4 7 5" xfId="17562"/>
    <cellStyle name="RowTitles1-Detail 3 4 8" xfId="17563"/>
    <cellStyle name="RowTitles1-Detail 3 4 8 2" xfId="17564"/>
    <cellStyle name="RowTitles1-Detail 3 4 9" xfId="17565"/>
    <cellStyle name="RowTitles1-Detail 3 4 9 2" xfId="17566"/>
    <cellStyle name="RowTitles1-Detail 3 4 9 2 2" xfId="17567"/>
    <cellStyle name="RowTitles1-Detail 3 4_STUD aligned by INSTIT" xfId="17568"/>
    <cellStyle name="RowTitles1-Detail 3 5" xfId="17569"/>
    <cellStyle name="RowTitles1-Detail 3 5 2" xfId="17570"/>
    <cellStyle name="RowTitles1-Detail 3 5 2 2" xfId="17571"/>
    <cellStyle name="RowTitles1-Detail 3 5 2 2 2" xfId="17572"/>
    <cellStyle name="RowTitles1-Detail 3 5 2 2 2 2" xfId="17573"/>
    <cellStyle name="RowTitles1-Detail 3 5 2 2 2 2 2" xfId="17574"/>
    <cellStyle name="RowTitles1-Detail 3 5 2 2 2 3" xfId="17575"/>
    <cellStyle name="RowTitles1-Detail 3 5 2 2 3" xfId="17576"/>
    <cellStyle name="RowTitles1-Detail 3 5 2 2 3 2" xfId="17577"/>
    <cellStyle name="RowTitles1-Detail 3 5 2 2 3 2 2" xfId="17578"/>
    <cellStyle name="RowTitles1-Detail 3 5 2 2 4" xfId="17579"/>
    <cellStyle name="RowTitles1-Detail 3 5 2 2 4 2" xfId="17580"/>
    <cellStyle name="RowTitles1-Detail 3 5 2 2 5" xfId="17581"/>
    <cellStyle name="RowTitles1-Detail 3 5 2 3" xfId="17582"/>
    <cellStyle name="RowTitles1-Detail 3 5 2 3 2" xfId="17583"/>
    <cellStyle name="RowTitles1-Detail 3 5 2 3 2 2" xfId="17584"/>
    <cellStyle name="RowTitles1-Detail 3 5 2 3 2 2 2" xfId="17585"/>
    <cellStyle name="RowTitles1-Detail 3 5 2 3 2 3" xfId="17586"/>
    <cellStyle name="RowTitles1-Detail 3 5 2 3 3" xfId="17587"/>
    <cellStyle name="RowTitles1-Detail 3 5 2 3 3 2" xfId="17588"/>
    <cellStyle name="RowTitles1-Detail 3 5 2 3 3 2 2" xfId="17589"/>
    <cellStyle name="RowTitles1-Detail 3 5 2 3 4" xfId="17590"/>
    <cellStyle name="RowTitles1-Detail 3 5 2 3 4 2" xfId="17591"/>
    <cellStyle name="RowTitles1-Detail 3 5 2 3 5" xfId="17592"/>
    <cellStyle name="RowTitles1-Detail 3 5 2 4" xfId="17593"/>
    <cellStyle name="RowTitles1-Detail 3 5 2 4 2" xfId="17594"/>
    <cellStyle name="RowTitles1-Detail 3 5 2 5" xfId="17595"/>
    <cellStyle name="RowTitles1-Detail 3 5 2 5 2" xfId="17596"/>
    <cellStyle name="RowTitles1-Detail 3 5 2 5 2 2" xfId="17597"/>
    <cellStyle name="RowTitles1-Detail 3 5 2 5 3" xfId="17598"/>
    <cellStyle name="RowTitles1-Detail 3 5 2 6" xfId="17599"/>
    <cellStyle name="RowTitles1-Detail 3 5 2 6 2" xfId="17600"/>
    <cellStyle name="RowTitles1-Detail 3 5 2 6 2 2" xfId="17601"/>
    <cellStyle name="RowTitles1-Detail 3 5 2 7" xfId="17602"/>
    <cellStyle name="RowTitles1-Detail 3 5 2 7 2" xfId="17603"/>
    <cellStyle name="RowTitles1-Detail 3 5 2 8" xfId="17604"/>
    <cellStyle name="RowTitles1-Detail 3 5 3" xfId="17605"/>
    <cellStyle name="RowTitles1-Detail 3 5 3 2" xfId="17606"/>
    <cellStyle name="RowTitles1-Detail 3 5 3 2 2" xfId="17607"/>
    <cellStyle name="RowTitles1-Detail 3 5 3 2 2 2" xfId="17608"/>
    <cellStyle name="RowTitles1-Detail 3 5 3 2 2 2 2" xfId="17609"/>
    <cellStyle name="RowTitles1-Detail 3 5 3 2 2 3" xfId="17610"/>
    <cellStyle name="RowTitles1-Detail 3 5 3 2 3" xfId="17611"/>
    <cellStyle name="RowTitles1-Detail 3 5 3 2 3 2" xfId="17612"/>
    <cellStyle name="RowTitles1-Detail 3 5 3 2 3 2 2" xfId="17613"/>
    <cellStyle name="RowTitles1-Detail 3 5 3 2 4" xfId="17614"/>
    <cellStyle name="RowTitles1-Detail 3 5 3 2 4 2" xfId="17615"/>
    <cellStyle name="RowTitles1-Detail 3 5 3 2 5" xfId="17616"/>
    <cellStyle name="RowTitles1-Detail 3 5 3 3" xfId="17617"/>
    <cellStyle name="RowTitles1-Detail 3 5 3 3 2" xfId="17618"/>
    <cellStyle name="RowTitles1-Detail 3 5 3 3 2 2" xfId="17619"/>
    <cellStyle name="RowTitles1-Detail 3 5 3 3 2 2 2" xfId="17620"/>
    <cellStyle name="RowTitles1-Detail 3 5 3 3 2 3" xfId="17621"/>
    <cellStyle name="RowTitles1-Detail 3 5 3 3 3" xfId="17622"/>
    <cellStyle name="RowTitles1-Detail 3 5 3 3 3 2" xfId="17623"/>
    <cellStyle name="RowTitles1-Detail 3 5 3 3 3 2 2" xfId="17624"/>
    <cellStyle name="RowTitles1-Detail 3 5 3 3 4" xfId="17625"/>
    <cellStyle name="RowTitles1-Detail 3 5 3 3 4 2" xfId="17626"/>
    <cellStyle name="RowTitles1-Detail 3 5 3 3 5" xfId="17627"/>
    <cellStyle name="RowTitles1-Detail 3 5 3 4" xfId="17628"/>
    <cellStyle name="RowTitles1-Detail 3 5 3 4 2" xfId="17629"/>
    <cellStyle name="RowTitles1-Detail 3 5 3 5" xfId="17630"/>
    <cellStyle name="RowTitles1-Detail 3 5 3 5 2" xfId="17631"/>
    <cellStyle name="RowTitles1-Detail 3 5 3 5 2 2" xfId="17632"/>
    <cellStyle name="RowTitles1-Detail 3 5 4" xfId="17633"/>
    <cellStyle name="RowTitles1-Detail 3 5 4 2" xfId="17634"/>
    <cellStyle name="RowTitles1-Detail 3 5 4 2 2" xfId="17635"/>
    <cellStyle name="RowTitles1-Detail 3 5 4 2 2 2" xfId="17636"/>
    <cellStyle name="RowTitles1-Detail 3 5 4 2 2 2 2" xfId="17637"/>
    <cellStyle name="RowTitles1-Detail 3 5 4 2 2 3" xfId="17638"/>
    <cellStyle name="RowTitles1-Detail 3 5 4 2 3" xfId="17639"/>
    <cellStyle name="RowTitles1-Detail 3 5 4 2 3 2" xfId="17640"/>
    <cellStyle name="RowTitles1-Detail 3 5 4 2 3 2 2" xfId="17641"/>
    <cellStyle name="RowTitles1-Detail 3 5 4 2 4" xfId="17642"/>
    <cellStyle name="RowTitles1-Detail 3 5 4 2 4 2" xfId="17643"/>
    <cellStyle name="RowTitles1-Detail 3 5 4 2 5" xfId="17644"/>
    <cellStyle name="RowTitles1-Detail 3 5 4 3" xfId="17645"/>
    <cellStyle name="RowTitles1-Detail 3 5 4 3 2" xfId="17646"/>
    <cellStyle name="RowTitles1-Detail 3 5 4 3 2 2" xfId="17647"/>
    <cellStyle name="RowTitles1-Detail 3 5 4 3 2 2 2" xfId="17648"/>
    <cellStyle name="RowTitles1-Detail 3 5 4 3 2 3" xfId="17649"/>
    <cellStyle name="RowTitles1-Detail 3 5 4 3 3" xfId="17650"/>
    <cellStyle name="RowTitles1-Detail 3 5 4 3 3 2" xfId="17651"/>
    <cellStyle name="RowTitles1-Detail 3 5 4 3 3 2 2" xfId="17652"/>
    <cellStyle name="RowTitles1-Detail 3 5 4 3 4" xfId="17653"/>
    <cellStyle name="RowTitles1-Detail 3 5 4 3 4 2" xfId="17654"/>
    <cellStyle name="RowTitles1-Detail 3 5 4 3 5" xfId="17655"/>
    <cellStyle name="RowTitles1-Detail 3 5 4 4" xfId="17656"/>
    <cellStyle name="RowTitles1-Detail 3 5 4 4 2" xfId="17657"/>
    <cellStyle name="RowTitles1-Detail 3 5 4 4 2 2" xfId="17658"/>
    <cellStyle name="RowTitles1-Detail 3 5 4 4 3" xfId="17659"/>
    <cellStyle name="RowTitles1-Detail 3 5 4 5" xfId="17660"/>
    <cellStyle name="RowTitles1-Detail 3 5 4 5 2" xfId="17661"/>
    <cellStyle name="RowTitles1-Detail 3 5 4 5 2 2" xfId="17662"/>
    <cellStyle name="RowTitles1-Detail 3 5 4 6" xfId="17663"/>
    <cellStyle name="RowTitles1-Detail 3 5 4 6 2" xfId="17664"/>
    <cellStyle name="RowTitles1-Detail 3 5 4 7" xfId="17665"/>
    <cellStyle name="RowTitles1-Detail 3 5 5" xfId="17666"/>
    <cellStyle name="RowTitles1-Detail 3 5 5 2" xfId="17667"/>
    <cellStyle name="RowTitles1-Detail 3 5 5 2 2" xfId="17668"/>
    <cellStyle name="RowTitles1-Detail 3 5 5 2 2 2" xfId="17669"/>
    <cellStyle name="RowTitles1-Detail 3 5 5 2 2 2 2" xfId="17670"/>
    <cellStyle name="RowTitles1-Detail 3 5 5 2 2 3" xfId="17671"/>
    <cellStyle name="RowTitles1-Detail 3 5 5 2 3" xfId="17672"/>
    <cellStyle name="RowTitles1-Detail 3 5 5 2 3 2" xfId="17673"/>
    <cellStyle name="RowTitles1-Detail 3 5 5 2 3 2 2" xfId="17674"/>
    <cellStyle name="RowTitles1-Detail 3 5 5 2 4" xfId="17675"/>
    <cellStyle name="RowTitles1-Detail 3 5 5 2 4 2" xfId="17676"/>
    <cellStyle name="RowTitles1-Detail 3 5 5 2 5" xfId="17677"/>
    <cellStyle name="RowTitles1-Detail 3 5 5 3" xfId="17678"/>
    <cellStyle name="RowTitles1-Detail 3 5 5 3 2" xfId="17679"/>
    <cellStyle name="RowTitles1-Detail 3 5 5 3 2 2" xfId="17680"/>
    <cellStyle name="RowTitles1-Detail 3 5 5 3 2 2 2" xfId="17681"/>
    <cellStyle name="RowTitles1-Detail 3 5 5 3 2 3" xfId="17682"/>
    <cellStyle name="RowTitles1-Detail 3 5 5 3 3" xfId="17683"/>
    <cellStyle name="RowTitles1-Detail 3 5 5 3 3 2" xfId="17684"/>
    <cellStyle name="RowTitles1-Detail 3 5 5 3 3 2 2" xfId="17685"/>
    <cellStyle name="RowTitles1-Detail 3 5 5 3 4" xfId="17686"/>
    <cellStyle name="RowTitles1-Detail 3 5 5 3 4 2" xfId="17687"/>
    <cellStyle name="RowTitles1-Detail 3 5 5 3 5" xfId="17688"/>
    <cellStyle name="RowTitles1-Detail 3 5 5 4" xfId="17689"/>
    <cellStyle name="RowTitles1-Detail 3 5 5 4 2" xfId="17690"/>
    <cellStyle name="RowTitles1-Detail 3 5 5 4 2 2" xfId="17691"/>
    <cellStyle name="RowTitles1-Detail 3 5 5 4 3" xfId="17692"/>
    <cellStyle name="RowTitles1-Detail 3 5 5 5" xfId="17693"/>
    <cellStyle name="RowTitles1-Detail 3 5 5 5 2" xfId="17694"/>
    <cellStyle name="RowTitles1-Detail 3 5 5 5 2 2" xfId="17695"/>
    <cellStyle name="RowTitles1-Detail 3 5 5 6" xfId="17696"/>
    <cellStyle name="RowTitles1-Detail 3 5 5 6 2" xfId="17697"/>
    <cellStyle name="RowTitles1-Detail 3 5 5 7" xfId="17698"/>
    <cellStyle name="RowTitles1-Detail 3 5 6" xfId="17699"/>
    <cellStyle name="RowTitles1-Detail 3 5 6 2" xfId="17700"/>
    <cellStyle name="RowTitles1-Detail 3 5 6 2 2" xfId="17701"/>
    <cellStyle name="RowTitles1-Detail 3 5 6 2 2 2" xfId="17702"/>
    <cellStyle name="RowTitles1-Detail 3 5 6 2 2 2 2" xfId="17703"/>
    <cellStyle name="RowTitles1-Detail 3 5 6 2 2 3" xfId="17704"/>
    <cellStyle name="RowTitles1-Detail 3 5 6 2 3" xfId="17705"/>
    <cellStyle name="RowTitles1-Detail 3 5 6 2 3 2" xfId="17706"/>
    <cellStyle name="RowTitles1-Detail 3 5 6 2 3 2 2" xfId="17707"/>
    <cellStyle name="RowTitles1-Detail 3 5 6 2 4" xfId="17708"/>
    <cellStyle name="RowTitles1-Detail 3 5 6 2 4 2" xfId="17709"/>
    <cellStyle name="RowTitles1-Detail 3 5 6 2 5" xfId="17710"/>
    <cellStyle name="RowTitles1-Detail 3 5 6 3" xfId="17711"/>
    <cellStyle name="RowTitles1-Detail 3 5 6 3 2" xfId="17712"/>
    <cellStyle name="RowTitles1-Detail 3 5 6 3 2 2" xfId="17713"/>
    <cellStyle name="RowTitles1-Detail 3 5 6 3 2 2 2" xfId="17714"/>
    <cellStyle name="RowTitles1-Detail 3 5 6 3 2 3" xfId="17715"/>
    <cellStyle name="RowTitles1-Detail 3 5 6 3 3" xfId="17716"/>
    <cellStyle name="RowTitles1-Detail 3 5 6 3 3 2" xfId="17717"/>
    <cellStyle name="RowTitles1-Detail 3 5 6 3 3 2 2" xfId="17718"/>
    <cellStyle name="RowTitles1-Detail 3 5 6 3 4" xfId="17719"/>
    <cellStyle name="RowTitles1-Detail 3 5 6 3 4 2" xfId="17720"/>
    <cellStyle name="RowTitles1-Detail 3 5 6 3 5" xfId="17721"/>
    <cellStyle name="RowTitles1-Detail 3 5 6 4" xfId="17722"/>
    <cellStyle name="RowTitles1-Detail 3 5 6 4 2" xfId="17723"/>
    <cellStyle name="RowTitles1-Detail 3 5 6 4 2 2" xfId="17724"/>
    <cellStyle name="RowTitles1-Detail 3 5 6 4 3" xfId="17725"/>
    <cellStyle name="RowTitles1-Detail 3 5 6 5" xfId="17726"/>
    <cellStyle name="RowTitles1-Detail 3 5 6 5 2" xfId="17727"/>
    <cellStyle name="RowTitles1-Detail 3 5 6 5 2 2" xfId="17728"/>
    <cellStyle name="RowTitles1-Detail 3 5 6 6" xfId="17729"/>
    <cellStyle name="RowTitles1-Detail 3 5 6 6 2" xfId="17730"/>
    <cellStyle name="RowTitles1-Detail 3 5 6 7" xfId="17731"/>
    <cellStyle name="RowTitles1-Detail 3 5 7" xfId="17732"/>
    <cellStyle name="RowTitles1-Detail 3 5 7 2" xfId="17733"/>
    <cellStyle name="RowTitles1-Detail 3 5 7 2 2" xfId="17734"/>
    <cellStyle name="RowTitles1-Detail 3 5 7 2 2 2" xfId="17735"/>
    <cellStyle name="RowTitles1-Detail 3 5 7 2 3" xfId="17736"/>
    <cellStyle name="RowTitles1-Detail 3 5 7 3" xfId="17737"/>
    <cellStyle name="RowTitles1-Detail 3 5 7 3 2" xfId="17738"/>
    <cellStyle name="RowTitles1-Detail 3 5 7 3 2 2" xfId="17739"/>
    <cellStyle name="RowTitles1-Detail 3 5 7 4" xfId="17740"/>
    <cellStyle name="RowTitles1-Detail 3 5 7 4 2" xfId="17741"/>
    <cellStyle name="RowTitles1-Detail 3 5 7 5" xfId="17742"/>
    <cellStyle name="RowTitles1-Detail 3 5 8" xfId="17743"/>
    <cellStyle name="RowTitles1-Detail 3 5 8 2" xfId="17744"/>
    <cellStyle name="RowTitles1-Detail 3 5 8 2 2" xfId="17745"/>
    <cellStyle name="RowTitles1-Detail 3 5 8 2 2 2" xfId="17746"/>
    <cellStyle name="RowTitles1-Detail 3 5 8 2 3" xfId="17747"/>
    <cellStyle name="RowTitles1-Detail 3 5 8 3" xfId="17748"/>
    <cellStyle name="RowTitles1-Detail 3 5 8 3 2" xfId="17749"/>
    <cellStyle name="RowTitles1-Detail 3 5 8 3 2 2" xfId="17750"/>
    <cellStyle name="RowTitles1-Detail 3 5 8 4" xfId="17751"/>
    <cellStyle name="RowTitles1-Detail 3 5 8 4 2" xfId="17752"/>
    <cellStyle name="RowTitles1-Detail 3 5 8 5" xfId="17753"/>
    <cellStyle name="RowTitles1-Detail 3 5 9" xfId="17754"/>
    <cellStyle name="RowTitles1-Detail 3 5 9 2" xfId="17755"/>
    <cellStyle name="RowTitles1-Detail 3 5 9 2 2" xfId="17756"/>
    <cellStyle name="RowTitles1-Detail 3 5_STUD aligned by INSTIT" xfId="17757"/>
    <cellStyle name="RowTitles1-Detail 3 6" xfId="17758"/>
    <cellStyle name="RowTitles1-Detail 3 6 2" xfId="17759"/>
    <cellStyle name="RowTitles1-Detail 3 6 2 2" xfId="17760"/>
    <cellStyle name="RowTitles1-Detail 3 6 2 2 2" xfId="17761"/>
    <cellStyle name="RowTitles1-Detail 3 6 2 2 2 2" xfId="17762"/>
    <cellStyle name="RowTitles1-Detail 3 6 2 2 2 2 2" xfId="17763"/>
    <cellStyle name="RowTitles1-Detail 3 6 2 2 2 3" xfId="17764"/>
    <cellStyle name="RowTitles1-Detail 3 6 2 2 3" xfId="17765"/>
    <cellStyle name="RowTitles1-Detail 3 6 2 2 3 2" xfId="17766"/>
    <cellStyle name="RowTitles1-Detail 3 6 2 2 3 2 2" xfId="17767"/>
    <cellStyle name="RowTitles1-Detail 3 6 2 2 4" xfId="17768"/>
    <cellStyle name="RowTitles1-Detail 3 6 2 2 4 2" xfId="17769"/>
    <cellStyle name="RowTitles1-Detail 3 6 2 2 5" xfId="17770"/>
    <cellStyle name="RowTitles1-Detail 3 6 2 3" xfId="17771"/>
    <cellStyle name="RowTitles1-Detail 3 6 2 3 2" xfId="17772"/>
    <cellStyle name="RowTitles1-Detail 3 6 2 3 2 2" xfId="17773"/>
    <cellStyle name="RowTitles1-Detail 3 6 2 3 2 2 2" xfId="17774"/>
    <cellStyle name="RowTitles1-Detail 3 6 2 3 2 3" xfId="17775"/>
    <cellStyle name="RowTitles1-Detail 3 6 2 3 3" xfId="17776"/>
    <cellStyle name="RowTitles1-Detail 3 6 2 3 3 2" xfId="17777"/>
    <cellStyle name="RowTitles1-Detail 3 6 2 3 3 2 2" xfId="17778"/>
    <cellStyle name="RowTitles1-Detail 3 6 2 3 4" xfId="17779"/>
    <cellStyle name="RowTitles1-Detail 3 6 2 3 4 2" xfId="17780"/>
    <cellStyle name="RowTitles1-Detail 3 6 2 3 5" xfId="17781"/>
    <cellStyle name="RowTitles1-Detail 3 6 2 4" xfId="17782"/>
    <cellStyle name="RowTitles1-Detail 3 6 2 4 2" xfId="17783"/>
    <cellStyle name="RowTitles1-Detail 3 6 2 5" xfId="17784"/>
    <cellStyle name="RowTitles1-Detail 3 6 2 5 2" xfId="17785"/>
    <cellStyle name="RowTitles1-Detail 3 6 2 5 2 2" xfId="17786"/>
    <cellStyle name="RowTitles1-Detail 3 6 2 5 3" xfId="17787"/>
    <cellStyle name="RowTitles1-Detail 3 6 2 6" xfId="17788"/>
    <cellStyle name="RowTitles1-Detail 3 6 2 6 2" xfId="17789"/>
    <cellStyle name="RowTitles1-Detail 3 6 2 6 2 2" xfId="17790"/>
    <cellStyle name="RowTitles1-Detail 3 6 3" xfId="17791"/>
    <cellStyle name="RowTitles1-Detail 3 6 3 2" xfId="17792"/>
    <cellStyle name="RowTitles1-Detail 3 6 3 2 2" xfId="17793"/>
    <cellStyle name="RowTitles1-Detail 3 6 3 2 2 2" xfId="17794"/>
    <cellStyle name="RowTitles1-Detail 3 6 3 2 2 2 2" xfId="17795"/>
    <cellStyle name="RowTitles1-Detail 3 6 3 2 2 3" xfId="17796"/>
    <cellStyle name="RowTitles1-Detail 3 6 3 2 3" xfId="17797"/>
    <cellStyle name="RowTitles1-Detail 3 6 3 2 3 2" xfId="17798"/>
    <cellStyle name="RowTitles1-Detail 3 6 3 2 3 2 2" xfId="17799"/>
    <cellStyle name="RowTitles1-Detail 3 6 3 2 4" xfId="17800"/>
    <cellStyle name="RowTitles1-Detail 3 6 3 2 4 2" xfId="17801"/>
    <cellStyle name="RowTitles1-Detail 3 6 3 2 5" xfId="17802"/>
    <cellStyle name="RowTitles1-Detail 3 6 3 3" xfId="17803"/>
    <cellStyle name="RowTitles1-Detail 3 6 3 3 2" xfId="17804"/>
    <cellStyle name="RowTitles1-Detail 3 6 3 3 2 2" xfId="17805"/>
    <cellStyle name="RowTitles1-Detail 3 6 3 3 2 2 2" xfId="17806"/>
    <cellStyle name="RowTitles1-Detail 3 6 3 3 2 3" xfId="17807"/>
    <cellStyle name="RowTitles1-Detail 3 6 3 3 3" xfId="17808"/>
    <cellStyle name="RowTitles1-Detail 3 6 3 3 3 2" xfId="17809"/>
    <cellStyle name="RowTitles1-Detail 3 6 3 3 3 2 2" xfId="17810"/>
    <cellStyle name="RowTitles1-Detail 3 6 3 3 4" xfId="17811"/>
    <cellStyle name="RowTitles1-Detail 3 6 3 3 4 2" xfId="17812"/>
    <cellStyle name="RowTitles1-Detail 3 6 3 3 5" xfId="17813"/>
    <cellStyle name="RowTitles1-Detail 3 6 3 4" xfId="17814"/>
    <cellStyle name="RowTitles1-Detail 3 6 3 4 2" xfId="17815"/>
    <cellStyle name="RowTitles1-Detail 3 6 3 5" xfId="17816"/>
    <cellStyle name="RowTitles1-Detail 3 6 3 5 2" xfId="17817"/>
    <cellStyle name="RowTitles1-Detail 3 6 3 5 2 2" xfId="17818"/>
    <cellStyle name="RowTitles1-Detail 3 6 3 6" xfId="17819"/>
    <cellStyle name="RowTitles1-Detail 3 6 3 6 2" xfId="17820"/>
    <cellStyle name="RowTitles1-Detail 3 6 3 7" xfId="17821"/>
    <cellStyle name="RowTitles1-Detail 3 6 4" xfId="17822"/>
    <cellStyle name="RowTitles1-Detail 3 6 4 2" xfId="17823"/>
    <cellStyle name="RowTitles1-Detail 3 6 4 2 2" xfId="17824"/>
    <cellStyle name="RowTitles1-Detail 3 6 4 2 2 2" xfId="17825"/>
    <cellStyle name="RowTitles1-Detail 3 6 4 2 2 2 2" xfId="17826"/>
    <cellStyle name="RowTitles1-Detail 3 6 4 2 2 3" xfId="17827"/>
    <cellStyle name="RowTitles1-Detail 3 6 4 2 3" xfId="17828"/>
    <cellStyle name="RowTitles1-Detail 3 6 4 2 3 2" xfId="17829"/>
    <cellStyle name="RowTitles1-Detail 3 6 4 2 3 2 2" xfId="17830"/>
    <cellStyle name="RowTitles1-Detail 3 6 4 2 4" xfId="17831"/>
    <cellStyle name="RowTitles1-Detail 3 6 4 2 4 2" xfId="17832"/>
    <cellStyle name="RowTitles1-Detail 3 6 4 2 5" xfId="17833"/>
    <cellStyle name="RowTitles1-Detail 3 6 4 3" xfId="17834"/>
    <cellStyle name="RowTitles1-Detail 3 6 4 3 2" xfId="17835"/>
    <cellStyle name="RowTitles1-Detail 3 6 4 3 2 2" xfId="17836"/>
    <cellStyle name="RowTitles1-Detail 3 6 4 3 2 2 2" xfId="17837"/>
    <cellStyle name="RowTitles1-Detail 3 6 4 3 2 3" xfId="17838"/>
    <cellStyle name="RowTitles1-Detail 3 6 4 3 3" xfId="17839"/>
    <cellStyle name="RowTitles1-Detail 3 6 4 3 3 2" xfId="17840"/>
    <cellStyle name="RowTitles1-Detail 3 6 4 3 3 2 2" xfId="17841"/>
    <cellStyle name="RowTitles1-Detail 3 6 4 3 4" xfId="17842"/>
    <cellStyle name="RowTitles1-Detail 3 6 4 3 4 2" xfId="17843"/>
    <cellStyle name="RowTitles1-Detail 3 6 4 3 5" xfId="17844"/>
    <cellStyle name="RowTitles1-Detail 3 6 4 4" xfId="17845"/>
    <cellStyle name="RowTitles1-Detail 3 6 4 4 2" xfId="17846"/>
    <cellStyle name="RowTitles1-Detail 3 6 4 5" xfId="17847"/>
    <cellStyle name="RowTitles1-Detail 3 6 4 5 2" xfId="17848"/>
    <cellStyle name="RowTitles1-Detail 3 6 4 5 2 2" xfId="17849"/>
    <cellStyle name="RowTitles1-Detail 3 6 4 5 3" xfId="17850"/>
    <cellStyle name="RowTitles1-Detail 3 6 4 6" xfId="17851"/>
    <cellStyle name="RowTitles1-Detail 3 6 4 6 2" xfId="17852"/>
    <cellStyle name="RowTitles1-Detail 3 6 4 6 2 2" xfId="17853"/>
    <cellStyle name="RowTitles1-Detail 3 6 4 7" xfId="17854"/>
    <cellStyle name="RowTitles1-Detail 3 6 4 7 2" xfId="17855"/>
    <cellStyle name="RowTitles1-Detail 3 6 4 8" xfId="17856"/>
    <cellStyle name="RowTitles1-Detail 3 6 5" xfId="17857"/>
    <cellStyle name="RowTitles1-Detail 3 6 5 2" xfId="17858"/>
    <cellStyle name="RowTitles1-Detail 3 6 5 2 2" xfId="17859"/>
    <cellStyle name="RowTitles1-Detail 3 6 5 2 2 2" xfId="17860"/>
    <cellStyle name="RowTitles1-Detail 3 6 5 2 2 2 2" xfId="17861"/>
    <cellStyle name="RowTitles1-Detail 3 6 5 2 2 3" xfId="17862"/>
    <cellStyle name="RowTitles1-Detail 3 6 5 2 3" xfId="17863"/>
    <cellStyle name="RowTitles1-Detail 3 6 5 2 3 2" xfId="17864"/>
    <cellStyle name="RowTitles1-Detail 3 6 5 2 3 2 2" xfId="17865"/>
    <cellStyle name="RowTitles1-Detail 3 6 5 2 4" xfId="17866"/>
    <cellStyle name="RowTitles1-Detail 3 6 5 2 4 2" xfId="17867"/>
    <cellStyle name="RowTitles1-Detail 3 6 5 2 5" xfId="17868"/>
    <cellStyle name="RowTitles1-Detail 3 6 5 3" xfId="17869"/>
    <cellStyle name="RowTitles1-Detail 3 6 5 3 2" xfId="17870"/>
    <cellStyle name="RowTitles1-Detail 3 6 5 3 2 2" xfId="17871"/>
    <cellStyle name="RowTitles1-Detail 3 6 5 3 2 2 2" xfId="17872"/>
    <cellStyle name="RowTitles1-Detail 3 6 5 3 2 3" xfId="17873"/>
    <cellStyle name="RowTitles1-Detail 3 6 5 3 3" xfId="17874"/>
    <cellStyle name="RowTitles1-Detail 3 6 5 3 3 2" xfId="17875"/>
    <cellStyle name="RowTitles1-Detail 3 6 5 3 3 2 2" xfId="17876"/>
    <cellStyle name="RowTitles1-Detail 3 6 5 3 4" xfId="17877"/>
    <cellStyle name="RowTitles1-Detail 3 6 5 3 4 2" xfId="17878"/>
    <cellStyle name="RowTitles1-Detail 3 6 5 3 5" xfId="17879"/>
    <cellStyle name="RowTitles1-Detail 3 6 5 4" xfId="17880"/>
    <cellStyle name="RowTitles1-Detail 3 6 5 4 2" xfId="17881"/>
    <cellStyle name="RowTitles1-Detail 3 6 5 4 2 2" xfId="17882"/>
    <cellStyle name="RowTitles1-Detail 3 6 5 4 3" xfId="17883"/>
    <cellStyle name="RowTitles1-Detail 3 6 5 5" xfId="17884"/>
    <cellStyle name="RowTitles1-Detail 3 6 5 5 2" xfId="17885"/>
    <cellStyle name="RowTitles1-Detail 3 6 5 5 2 2" xfId="17886"/>
    <cellStyle name="RowTitles1-Detail 3 6 5 6" xfId="17887"/>
    <cellStyle name="RowTitles1-Detail 3 6 5 6 2" xfId="17888"/>
    <cellStyle name="RowTitles1-Detail 3 6 5 7" xfId="17889"/>
    <cellStyle name="RowTitles1-Detail 3 6 6" xfId="17890"/>
    <cellStyle name="RowTitles1-Detail 3 6 6 2" xfId="17891"/>
    <cellStyle name="RowTitles1-Detail 3 6 6 2 2" xfId="17892"/>
    <cellStyle name="RowTitles1-Detail 3 6 6 2 2 2" xfId="17893"/>
    <cellStyle name="RowTitles1-Detail 3 6 6 2 2 2 2" xfId="17894"/>
    <cellStyle name="RowTitles1-Detail 3 6 6 2 2 3" xfId="17895"/>
    <cellStyle name="RowTitles1-Detail 3 6 6 2 3" xfId="17896"/>
    <cellStyle name="RowTitles1-Detail 3 6 6 2 3 2" xfId="17897"/>
    <cellStyle name="RowTitles1-Detail 3 6 6 2 3 2 2" xfId="17898"/>
    <cellStyle name="RowTitles1-Detail 3 6 6 2 4" xfId="17899"/>
    <cellStyle name="RowTitles1-Detail 3 6 6 2 4 2" xfId="17900"/>
    <cellStyle name="RowTitles1-Detail 3 6 6 2 5" xfId="17901"/>
    <cellStyle name="RowTitles1-Detail 3 6 6 3" xfId="17902"/>
    <cellStyle name="RowTitles1-Detail 3 6 6 3 2" xfId="17903"/>
    <cellStyle name="RowTitles1-Detail 3 6 6 3 2 2" xfId="17904"/>
    <cellStyle name="RowTitles1-Detail 3 6 6 3 2 2 2" xfId="17905"/>
    <cellStyle name="RowTitles1-Detail 3 6 6 3 2 3" xfId="17906"/>
    <cellStyle name="RowTitles1-Detail 3 6 6 3 3" xfId="17907"/>
    <cellStyle name="RowTitles1-Detail 3 6 6 3 3 2" xfId="17908"/>
    <cellStyle name="RowTitles1-Detail 3 6 6 3 3 2 2" xfId="17909"/>
    <cellStyle name="RowTitles1-Detail 3 6 6 3 4" xfId="17910"/>
    <cellStyle name="RowTitles1-Detail 3 6 6 3 4 2" xfId="17911"/>
    <cellStyle name="RowTitles1-Detail 3 6 6 3 5" xfId="17912"/>
    <cellStyle name="RowTitles1-Detail 3 6 6 4" xfId="17913"/>
    <cellStyle name="RowTitles1-Detail 3 6 6 4 2" xfId="17914"/>
    <cellStyle name="RowTitles1-Detail 3 6 6 4 2 2" xfId="17915"/>
    <cellStyle name="RowTitles1-Detail 3 6 6 4 3" xfId="17916"/>
    <cellStyle name="RowTitles1-Detail 3 6 6 5" xfId="17917"/>
    <cellStyle name="RowTitles1-Detail 3 6 6 5 2" xfId="17918"/>
    <cellStyle name="RowTitles1-Detail 3 6 6 5 2 2" xfId="17919"/>
    <cellStyle name="RowTitles1-Detail 3 6 6 6" xfId="17920"/>
    <cellStyle name="RowTitles1-Detail 3 6 6 6 2" xfId="17921"/>
    <cellStyle name="RowTitles1-Detail 3 6 6 7" xfId="17922"/>
    <cellStyle name="RowTitles1-Detail 3 6 7" xfId="17923"/>
    <cellStyle name="RowTitles1-Detail 3 6 7 2" xfId="17924"/>
    <cellStyle name="RowTitles1-Detail 3 6 7 2 2" xfId="17925"/>
    <cellStyle name="RowTitles1-Detail 3 6 7 2 2 2" xfId="17926"/>
    <cellStyle name="RowTitles1-Detail 3 6 7 2 3" xfId="17927"/>
    <cellStyle name="RowTitles1-Detail 3 6 7 3" xfId="17928"/>
    <cellStyle name="RowTitles1-Detail 3 6 7 3 2" xfId="17929"/>
    <cellStyle name="RowTitles1-Detail 3 6 7 3 2 2" xfId="17930"/>
    <cellStyle name="RowTitles1-Detail 3 6 7 4" xfId="17931"/>
    <cellStyle name="RowTitles1-Detail 3 6 7 4 2" xfId="17932"/>
    <cellStyle name="RowTitles1-Detail 3 6 7 5" xfId="17933"/>
    <cellStyle name="RowTitles1-Detail 3 6 8" xfId="17934"/>
    <cellStyle name="RowTitles1-Detail 3 6 8 2" xfId="17935"/>
    <cellStyle name="RowTitles1-Detail 3 6 9" xfId="17936"/>
    <cellStyle name="RowTitles1-Detail 3 6 9 2" xfId="17937"/>
    <cellStyle name="RowTitles1-Detail 3 6 9 2 2" xfId="17938"/>
    <cellStyle name="RowTitles1-Detail 3 6_STUD aligned by INSTIT" xfId="17939"/>
    <cellStyle name="RowTitles1-Detail 3 7" xfId="17940"/>
    <cellStyle name="RowTitles1-Detail 3 7 2" xfId="17941"/>
    <cellStyle name="RowTitles1-Detail 3 7 2 2" xfId="17942"/>
    <cellStyle name="RowTitles1-Detail 3 7 2 2 2" xfId="17943"/>
    <cellStyle name="RowTitles1-Detail 3 7 2 2 2 2" xfId="17944"/>
    <cellStyle name="RowTitles1-Detail 3 7 2 2 3" xfId="17945"/>
    <cellStyle name="RowTitles1-Detail 3 7 2 3" xfId="17946"/>
    <cellStyle name="RowTitles1-Detail 3 7 2 3 2" xfId="17947"/>
    <cellStyle name="RowTitles1-Detail 3 7 2 3 2 2" xfId="17948"/>
    <cellStyle name="RowTitles1-Detail 3 7 2 4" xfId="17949"/>
    <cellStyle name="RowTitles1-Detail 3 7 2 4 2" xfId="17950"/>
    <cellStyle name="RowTitles1-Detail 3 7 2 5" xfId="17951"/>
    <cellStyle name="RowTitles1-Detail 3 7 3" xfId="17952"/>
    <cellStyle name="RowTitles1-Detail 3 7 3 2" xfId="17953"/>
    <cellStyle name="RowTitles1-Detail 3 7 3 2 2" xfId="17954"/>
    <cellStyle name="RowTitles1-Detail 3 7 3 2 2 2" xfId="17955"/>
    <cellStyle name="RowTitles1-Detail 3 7 3 2 3" xfId="17956"/>
    <cellStyle name="RowTitles1-Detail 3 7 3 3" xfId="17957"/>
    <cellStyle name="RowTitles1-Detail 3 7 3 3 2" xfId="17958"/>
    <cellStyle name="RowTitles1-Detail 3 7 3 3 2 2" xfId="17959"/>
    <cellStyle name="RowTitles1-Detail 3 7 3 4" xfId="17960"/>
    <cellStyle name="RowTitles1-Detail 3 7 3 4 2" xfId="17961"/>
    <cellStyle name="RowTitles1-Detail 3 7 3 5" xfId="17962"/>
    <cellStyle name="RowTitles1-Detail 3 7 4" xfId="17963"/>
    <cellStyle name="RowTitles1-Detail 3 7 4 2" xfId="17964"/>
    <cellStyle name="RowTitles1-Detail 3 7 5" xfId="17965"/>
    <cellStyle name="RowTitles1-Detail 3 7 5 2" xfId="17966"/>
    <cellStyle name="RowTitles1-Detail 3 7 5 2 2" xfId="17967"/>
    <cellStyle name="RowTitles1-Detail 3 7 5 3" xfId="17968"/>
    <cellStyle name="RowTitles1-Detail 3 7 6" xfId="17969"/>
    <cellStyle name="RowTitles1-Detail 3 7 6 2" xfId="17970"/>
    <cellStyle name="RowTitles1-Detail 3 7 6 2 2" xfId="17971"/>
    <cellStyle name="RowTitles1-Detail 3 8" xfId="17972"/>
    <cellStyle name="RowTitles1-Detail 3 8 2" xfId="17973"/>
    <cellStyle name="RowTitles1-Detail 3 8 2 2" xfId="17974"/>
    <cellStyle name="RowTitles1-Detail 3 8 2 2 2" xfId="17975"/>
    <cellStyle name="RowTitles1-Detail 3 8 2 2 2 2" xfId="17976"/>
    <cellStyle name="RowTitles1-Detail 3 8 2 2 3" xfId="17977"/>
    <cellStyle name="RowTitles1-Detail 3 8 2 3" xfId="17978"/>
    <cellStyle name="RowTitles1-Detail 3 8 2 3 2" xfId="17979"/>
    <cellStyle name="RowTitles1-Detail 3 8 2 3 2 2" xfId="17980"/>
    <cellStyle name="RowTitles1-Detail 3 8 2 4" xfId="17981"/>
    <cellStyle name="RowTitles1-Detail 3 8 2 4 2" xfId="17982"/>
    <cellStyle name="RowTitles1-Detail 3 8 2 5" xfId="17983"/>
    <cellStyle name="RowTitles1-Detail 3 8 3" xfId="17984"/>
    <cellStyle name="RowTitles1-Detail 3 8 3 2" xfId="17985"/>
    <cellStyle name="RowTitles1-Detail 3 8 3 2 2" xfId="17986"/>
    <cellStyle name="RowTitles1-Detail 3 8 3 2 2 2" xfId="17987"/>
    <cellStyle name="RowTitles1-Detail 3 8 3 2 3" xfId="17988"/>
    <cellStyle name="RowTitles1-Detail 3 8 3 3" xfId="17989"/>
    <cellStyle name="RowTitles1-Detail 3 8 3 3 2" xfId="17990"/>
    <cellStyle name="RowTitles1-Detail 3 8 3 3 2 2" xfId="17991"/>
    <cellStyle name="RowTitles1-Detail 3 8 3 4" xfId="17992"/>
    <cellStyle name="RowTitles1-Detail 3 8 3 4 2" xfId="17993"/>
    <cellStyle name="RowTitles1-Detail 3 8 3 5" xfId="17994"/>
    <cellStyle name="RowTitles1-Detail 3 8 4" xfId="17995"/>
    <cellStyle name="RowTitles1-Detail 3 8 4 2" xfId="17996"/>
    <cellStyle name="RowTitles1-Detail 3 8 5" xfId="17997"/>
    <cellStyle name="RowTitles1-Detail 3 8 5 2" xfId="17998"/>
    <cellStyle name="RowTitles1-Detail 3 8 5 2 2" xfId="17999"/>
    <cellStyle name="RowTitles1-Detail 3 8 6" xfId="18000"/>
    <cellStyle name="RowTitles1-Detail 3 8 6 2" xfId="18001"/>
    <cellStyle name="RowTitles1-Detail 3 8 7" xfId="18002"/>
    <cellStyle name="RowTitles1-Detail 3 9" xfId="18003"/>
    <cellStyle name="RowTitles1-Detail 3 9 2" xfId="18004"/>
    <cellStyle name="RowTitles1-Detail 3 9 2 2" xfId="18005"/>
    <cellStyle name="RowTitles1-Detail 3 9 2 2 2" xfId="18006"/>
    <cellStyle name="RowTitles1-Detail 3 9 2 2 2 2" xfId="18007"/>
    <cellStyle name="RowTitles1-Detail 3 9 2 2 3" xfId="18008"/>
    <cellStyle name="RowTitles1-Detail 3 9 2 3" xfId="18009"/>
    <cellStyle name="RowTitles1-Detail 3 9 2 3 2" xfId="18010"/>
    <cellStyle name="RowTitles1-Detail 3 9 2 3 2 2" xfId="18011"/>
    <cellStyle name="RowTitles1-Detail 3 9 2 4" xfId="18012"/>
    <cellStyle name="RowTitles1-Detail 3 9 2 4 2" xfId="18013"/>
    <cellStyle name="RowTitles1-Detail 3 9 2 5" xfId="18014"/>
    <cellStyle name="RowTitles1-Detail 3 9 3" xfId="18015"/>
    <cellStyle name="RowTitles1-Detail 3 9 3 2" xfId="18016"/>
    <cellStyle name="RowTitles1-Detail 3 9 3 2 2" xfId="18017"/>
    <cellStyle name="RowTitles1-Detail 3 9 3 2 2 2" xfId="18018"/>
    <cellStyle name="RowTitles1-Detail 3 9 3 2 3" xfId="18019"/>
    <cellStyle name="RowTitles1-Detail 3 9 3 3" xfId="18020"/>
    <cellStyle name="RowTitles1-Detail 3 9 3 3 2" xfId="18021"/>
    <cellStyle name="RowTitles1-Detail 3 9 3 3 2 2" xfId="18022"/>
    <cellStyle name="RowTitles1-Detail 3 9 3 4" xfId="18023"/>
    <cellStyle name="RowTitles1-Detail 3 9 3 4 2" xfId="18024"/>
    <cellStyle name="RowTitles1-Detail 3 9 3 5" xfId="18025"/>
    <cellStyle name="RowTitles1-Detail 3 9 4" xfId="18026"/>
    <cellStyle name="RowTitles1-Detail 3 9 4 2" xfId="18027"/>
    <cellStyle name="RowTitles1-Detail 3 9 5" xfId="18028"/>
    <cellStyle name="RowTitles1-Detail 3 9 5 2" xfId="18029"/>
    <cellStyle name="RowTitles1-Detail 3 9 5 2 2" xfId="18030"/>
    <cellStyle name="RowTitles1-Detail 3 9 5 3" xfId="18031"/>
    <cellStyle name="RowTitles1-Detail 3 9 6" xfId="18032"/>
    <cellStyle name="RowTitles1-Detail 3 9 6 2" xfId="18033"/>
    <cellStyle name="RowTitles1-Detail 3 9 6 2 2" xfId="18034"/>
    <cellStyle name="RowTitles1-Detail 3 9 7" xfId="18035"/>
    <cellStyle name="RowTitles1-Detail 3 9 7 2" xfId="18036"/>
    <cellStyle name="RowTitles1-Detail 3 9 8" xfId="18037"/>
    <cellStyle name="RowTitles1-Detail 3_STUD aligned by INSTIT" xfId="18038"/>
    <cellStyle name="RowTitles1-Detail 4" xfId="73"/>
    <cellStyle name="RowTitles1-Detail 4 10" xfId="18039"/>
    <cellStyle name="RowTitles1-Detail 4 10 2" xfId="18040"/>
    <cellStyle name="RowTitles1-Detail 4 10 2 2" xfId="18041"/>
    <cellStyle name="RowTitles1-Detail 4 10 2 2 2" xfId="18042"/>
    <cellStyle name="RowTitles1-Detail 4 10 2 2 2 2" xfId="18043"/>
    <cellStyle name="RowTitles1-Detail 4 10 2 2 3" xfId="18044"/>
    <cellStyle name="RowTitles1-Detail 4 10 2 3" xfId="18045"/>
    <cellStyle name="RowTitles1-Detail 4 10 2 3 2" xfId="18046"/>
    <cellStyle name="RowTitles1-Detail 4 10 2 3 2 2" xfId="18047"/>
    <cellStyle name="RowTitles1-Detail 4 10 2 4" xfId="18048"/>
    <cellStyle name="RowTitles1-Detail 4 10 2 4 2" xfId="18049"/>
    <cellStyle name="RowTitles1-Detail 4 10 2 5" xfId="18050"/>
    <cellStyle name="RowTitles1-Detail 4 10 3" xfId="18051"/>
    <cellStyle name="RowTitles1-Detail 4 10 3 2" xfId="18052"/>
    <cellStyle name="RowTitles1-Detail 4 10 3 2 2" xfId="18053"/>
    <cellStyle name="RowTitles1-Detail 4 10 3 2 2 2" xfId="18054"/>
    <cellStyle name="RowTitles1-Detail 4 10 3 2 3" xfId="18055"/>
    <cellStyle name="RowTitles1-Detail 4 10 3 3" xfId="18056"/>
    <cellStyle name="RowTitles1-Detail 4 10 3 3 2" xfId="18057"/>
    <cellStyle name="RowTitles1-Detail 4 10 3 3 2 2" xfId="18058"/>
    <cellStyle name="RowTitles1-Detail 4 10 3 4" xfId="18059"/>
    <cellStyle name="RowTitles1-Detail 4 10 3 4 2" xfId="18060"/>
    <cellStyle name="RowTitles1-Detail 4 10 3 5" xfId="18061"/>
    <cellStyle name="RowTitles1-Detail 4 10 4" xfId="18062"/>
    <cellStyle name="RowTitles1-Detail 4 10 4 2" xfId="18063"/>
    <cellStyle name="RowTitles1-Detail 4 10 4 2 2" xfId="18064"/>
    <cellStyle name="RowTitles1-Detail 4 10 4 3" xfId="18065"/>
    <cellStyle name="RowTitles1-Detail 4 10 5" xfId="18066"/>
    <cellStyle name="RowTitles1-Detail 4 10 5 2" xfId="18067"/>
    <cellStyle name="RowTitles1-Detail 4 10 5 2 2" xfId="18068"/>
    <cellStyle name="RowTitles1-Detail 4 10 6" xfId="18069"/>
    <cellStyle name="RowTitles1-Detail 4 10 6 2" xfId="18070"/>
    <cellStyle name="RowTitles1-Detail 4 10 7" xfId="18071"/>
    <cellStyle name="RowTitles1-Detail 4 11" xfId="18072"/>
    <cellStyle name="RowTitles1-Detail 4 11 2" xfId="18073"/>
    <cellStyle name="RowTitles1-Detail 4 11 2 2" xfId="18074"/>
    <cellStyle name="RowTitles1-Detail 4 11 2 2 2" xfId="18075"/>
    <cellStyle name="RowTitles1-Detail 4 11 2 2 2 2" xfId="18076"/>
    <cellStyle name="RowTitles1-Detail 4 11 2 2 3" xfId="18077"/>
    <cellStyle name="RowTitles1-Detail 4 11 2 3" xfId="18078"/>
    <cellStyle name="RowTitles1-Detail 4 11 2 3 2" xfId="18079"/>
    <cellStyle name="RowTitles1-Detail 4 11 2 3 2 2" xfId="18080"/>
    <cellStyle name="RowTitles1-Detail 4 11 2 4" xfId="18081"/>
    <cellStyle name="RowTitles1-Detail 4 11 2 4 2" xfId="18082"/>
    <cellStyle name="RowTitles1-Detail 4 11 2 5" xfId="18083"/>
    <cellStyle name="RowTitles1-Detail 4 11 3" xfId="18084"/>
    <cellStyle name="RowTitles1-Detail 4 11 3 2" xfId="18085"/>
    <cellStyle name="RowTitles1-Detail 4 11 3 2 2" xfId="18086"/>
    <cellStyle name="RowTitles1-Detail 4 11 3 2 2 2" xfId="18087"/>
    <cellStyle name="RowTitles1-Detail 4 11 3 2 3" xfId="18088"/>
    <cellStyle name="RowTitles1-Detail 4 11 3 3" xfId="18089"/>
    <cellStyle name="RowTitles1-Detail 4 11 3 3 2" xfId="18090"/>
    <cellStyle name="RowTitles1-Detail 4 11 3 3 2 2" xfId="18091"/>
    <cellStyle name="RowTitles1-Detail 4 11 3 4" xfId="18092"/>
    <cellStyle name="RowTitles1-Detail 4 11 3 4 2" xfId="18093"/>
    <cellStyle name="RowTitles1-Detail 4 11 3 5" xfId="18094"/>
    <cellStyle name="RowTitles1-Detail 4 11 4" xfId="18095"/>
    <cellStyle name="RowTitles1-Detail 4 11 4 2" xfId="18096"/>
    <cellStyle name="RowTitles1-Detail 4 11 4 2 2" xfId="18097"/>
    <cellStyle name="RowTitles1-Detail 4 11 4 3" xfId="18098"/>
    <cellStyle name="RowTitles1-Detail 4 11 5" xfId="18099"/>
    <cellStyle name="RowTitles1-Detail 4 11 5 2" xfId="18100"/>
    <cellStyle name="RowTitles1-Detail 4 11 5 2 2" xfId="18101"/>
    <cellStyle name="RowTitles1-Detail 4 11 6" xfId="18102"/>
    <cellStyle name="RowTitles1-Detail 4 11 6 2" xfId="18103"/>
    <cellStyle name="RowTitles1-Detail 4 11 7" xfId="18104"/>
    <cellStyle name="RowTitles1-Detail 4 12" xfId="18105"/>
    <cellStyle name="RowTitles1-Detail 4 12 2" xfId="18106"/>
    <cellStyle name="RowTitles1-Detail 4 12 2 2" xfId="18107"/>
    <cellStyle name="RowTitles1-Detail 4 12 2 2 2" xfId="18108"/>
    <cellStyle name="RowTitles1-Detail 4 12 2 3" xfId="18109"/>
    <cellStyle name="RowTitles1-Detail 4 12 3" xfId="18110"/>
    <cellStyle name="RowTitles1-Detail 4 12 3 2" xfId="18111"/>
    <cellStyle name="RowTitles1-Detail 4 12 3 2 2" xfId="18112"/>
    <cellStyle name="RowTitles1-Detail 4 12 4" xfId="18113"/>
    <cellStyle name="RowTitles1-Detail 4 12 4 2" xfId="18114"/>
    <cellStyle name="RowTitles1-Detail 4 12 5" xfId="18115"/>
    <cellStyle name="RowTitles1-Detail 4 13" xfId="18116"/>
    <cellStyle name="RowTitles1-Detail 4 13 2" xfId="18117"/>
    <cellStyle name="RowTitles1-Detail 4 13 2 2" xfId="18118"/>
    <cellStyle name="RowTitles1-Detail 4 14" xfId="18119"/>
    <cellStyle name="RowTitles1-Detail 4 14 2" xfId="18120"/>
    <cellStyle name="RowTitles1-Detail 4 15" xfId="18121"/>
    <cellStyle name="RowTitles1-Detail 4 15 2" xfId="18122"/>
    <cellStyle name="RowTitles1-Detail 4 15 2 2" xfId="18123"/>
    <cellStyle name="RowTitles1-Detail 4 16" xfId="18124"/>
    <cellStyle name="RowTitles1-Detail 4 2" xfId="18125"/>
    <cellStyle name="RowTitles1-Detail 4 2 10" xfId="18126"/>
    <cellStyle name="RowTitles1-Detail 4 2 10 2" xfId="18127"/>
    <cellStyle name="RowTitles1-Detail 4 2 10 2 2" xfId="18128"/>
    <cellStyle name="RowTitles1-Detail 4 2 10 2 2 2" xfId="18129"/>
    <cellStyle name="RowTitles1-Detail 4 2 10 2 2 2 2" xfId="18130"/>
    <cellStyle name="RowTitles1-Detail 4 2 10 2 2 3" xfId="18131"/>
    <cellStyle name="RowTitles1-Detail 4 2 10 2 3" xfId="18132"/>
    <cellStyle name="RowTitles1-Detail 4 2 10 2 3 2" xfId="18133"/>
    <cellStyle name="RowTitles1-Detail 4 2 10 2 3 2 2" xfId="18134"/>
    <cellStyle name="RowTitles1-Detail 4 2 10 2 4" xfId="18135"/>
    <cellStyle name="RowTitles1-Detail 4 2 10 2 4 2" xfId="18136"/>
    <cellStyle name="RowTitles1-Detail 4 2 10 2 5" xfId="18137"/>
    <cellStyle name="RowTitles1-Detail 4 2 10 3" xfId="18138"/>
    <cellStyle name="RowTitles1-Detail 4 2 10 3 2" xfId="18139"/>
    <cellStyle name="RowTitles1-Detail 4 2 10 3 2 2" xfId="18140"/>
    <cellStyle name="RowTitles1-Detail 4 2 10 3 2 2 2" xfId="18141"/>
    <cellStyle name="RowTitles1-Detail 4 2 10 3 2 3" xfId="18142"/>
    <cellStyle name="RowTitles1-Detail 4 2 10 3 3" xfId="18143"/>
    <cellStyle name="RowTitles1-Detail 4 2 10 3 3 2" xfId="18144"/>
    <cellStyle name="RowTitles1-Detail 4 2 10 3 3 2 2" xfId="18145"/>
    <cellStyle name="RowTitles1-Detail 4 2 10 3 4" xfId="18146"/>
    <cellStyle name="RowTitles1-Detail 4 2 10 3 4 2" xfId="18147"/>
    <cellStyle name="RowTitles1-Detail 4 2 10 3 5" xfId="18148"/>
    <cellStyle name="RowTitles1-Detail 4 2 10 4" xfId="18149"/>
    <cellStyle name="RowTitles1-Detail 4 2 10 4 2" xfId="18150"/>
    <cellStyle name="RowTitles1-Detail 4 2 10 4 2 2" xfId="18151"/>
    <cellStyle name="RowTitles1-Detail 4 2 10 4 3" xfId="18152"/>
    <cellStyle name="RowTitles1-Detail 4 2 10 5" xfId="18153"/>
    <cellStyle name="RowTitles1-Detail 4 2 10 5 2" xfId="18154"/>
    <cellStyle name="RowTitles1-Detail 4 2 10 5 2 2" xfId="18155"/>
    <cellStyle name="RowTitles1-Detail 4 2 10 6" xfId="18156"/>
    <cellStyle name="RowTitles1-Detail 4 2 10 6 2" xfId="18157"/>
    <cellStyle name="RowTitles1-Detail 4 2 10 7" xfId="18158"/>
    <cellStyle name="RowTitles1-Detail 4 2 11" xfId="18159"/>
    <cellStyle name="RowTitles1-Detail 4 2 11 2" xfId="18160"/>
    <cellStyle name="RowTitles1-Detail 4 2 11 2 2" xfId="18161"/>
    <cellStyle name="RowTitles1-Detail 4 2 11 2 2 2" xfId="18162"/>
    <cellStyle name="RowTitles1-Detail 4 2 11 2 3" xfId="18163"/>
    <cellStyle name="RowTitles1-Detail 4 2 11 3" xfId="18164"/>
    <cellStyle name="RowTitles1-Detail 4 2 11 3 2" xfId="18165"/>
    <cellStyle name="RowTitles1-Detail 4 2 11 3 2 2" xfId="18166"/>
    <cellStyle name="RowTitles1-Detail 4 2 11 4" xfId="18167"/>
    <cellStyle name="RowTitles1-Detail 4 2 11 4 2" xfId="18168"/>
    <cellStyle name="RowTitles1-Detail 4 2 11 5" xfId="18169"/>
    <cellStyle name="RowTitles1-Detail 4 2 12" xfId="18170"/>
    <cellStyle name="RowTitles1-Detail 4 2 12 2" xfId="18171"/>
    <cellStyle name="RowTitles1-Detail 4 2 13" xfId="18172"/>
    <cellStyle name="RowTitles1-Detail 4 2 13 2" xfId="18173"/>
    <cellStyle name="RowTitles1-Detail 4 2 13 2 2" xfId="18174"/>
    <cellStyle name="RowTitles1-Detail 4 2 2" xfId="18175"/>
    <cellStyle name="RowTitles1-Detail 4 2 2 10" xfId="18176"/>
    <cellStyle name="RowTitles1-Detail 4 2 2 10 2" xfId="18177"/>
    <cellStyle name="RowTitles1-Detail 4 2 2 10 2 2" xfId="18178"/>
    <cellStyle name="RowTitles1-Detail 4 2 2 10 2 2 2" xfId="18179"/>
    <cellStyle name="RowTitles1-Detail 4 2 2 10 2 3" xfId="18180"/>
    <cellStyle name="RowTitles1-Detail 4 2 2 10 3" xfId="18181"/>
    <cellStyle name="RowTitles1-Detail 4 2 2 10 3 2" xfId="18182"/>
    <cellStyle name="RowTitles1-Detail 4 2 2 10 3 2 2" xfId="18183"/>
    <cellStyle name="RowTitles1-Detail 4 2 2 10 4" xfId="18184"/>
    <cellStyle name="RowTitles1-Detail 4 2 2 10 4 2" xfId="18185"/>
    <cellStyle name="RowTitles1-Detail 4 2 2 10 5" xfId="18186"/>
    <cellStyle name="RowTitles1-Detail 4 2 2 11" xfId="18187"/>
    <cellStyle name="RowTitles1-Detail 4 2 2 11 2" xfId="18188"/>
    <cellStyle name="RowTitles1-Detail 4 2 2 12" xfId="18189"/>
    <cellStyle name="RowTitles1-Detail 4 2 2 12 2" xfId="18190"/>
    <cellStyle name="RowTitles1-Detail 4 2 2 12 2 2" xfId="18191"/>
    <cellStyle name="RowTitles1-Detail 4 2 2 2" xfId="18192"/>
    <cellStyle name="RowTitles1-Detail 4 2 2 2 2" xfId="18193"/>
    <cellStyle name="RowTitles1-Detail 4 2 2 2 2 2" xfId="18194"/>
    <cellStyle name="RowTitles1-Detail 4 2 2 2 2 2 2" xfId="18195"/>
    <cellStyle name="RowTitles1-Detail 4 2 2 2 2 2 2 2" xfId="18196"/>
    <cellStyle name="RowTitles1-Detail 4 2 2 2 2 2 2 2 2" xfId="18197"/>
    <cellStyle name="RowTitles1-Detail 4 2 2 2 2 2 2 3" xfId="18198"/>
    <cellStyle name="RowTitles1-Detail 4 2 2 2 2 2 3" xfId="18199"/>
    <cellStyle name="RowTitles1-Detail 4 2 2 2 2 2 3 2" xfId="18200"/>
    <cellStyle name="RowTitles1-Detail 4 2 2 2 2 2 3 2 2" xfId="18201"/>
    <cellStyle name="RowTitles1-Detail 4 2 2 2 2 2 4" xfId="18202"/>
    <cellStyle name="RowTitles1-Detail 4 2 2 2 2 2 4 2" xfId="18203"/>
    <cellStyle name="RowTitles1-Detail 4 2 2 2 2 2 5" xfId="18204"/>
    <cellStyle name="RowTitles1-Detail 4 2 2 2 2 3" xfId="18205"/>
    <cellStyle name="RowTitles1-Detail 4 2 2 2 2 3 2" xfId="18206"/>
    <cellStyle name="RowTitles1-Detail 4 2 2 2 2 3 2 2" xfId="18207"/>
    <cellStyle name="RowTitles1-Detail 4 2 2 2 2 3 2 2 2" xfId="18208"/>
    <cellStyle name="RowTitles1-Detail 4 2 2 2 2 3 2 3" xfId="18209"/>
    <cellStyle name="RowTitles1-Detail 4 2 2 2 2 3 3" xfId="18210"/>
    <cellStyle name="RowTitles1-Detail 4 2 2 2 2 3 3 2" xfId="18211"/>
    <cellStyle name="RowTitles1-Detail 4 2 2 2 2 3 3 2 2" xfId="18212"/>
    <cellStyle name="RowTitles1-Detail 4 2 2 2 2 3 4" xfId="18213"/>
    <cellStyle name="RowTitles1-Detail 4 2 2 2 2 3 4 2" xfId="18214"/>
    <cellStyle name="RowTitles1-Detail 4 2 2 2 2 3 5" xfId="18215"/>
    <cellStyle name="RowTitles1-Detail 4 2 2 2 2 4" xfId="18216"/>
    <cellStyle name="RowTitles1-Detail 4 2 2 2 2 4 2" xfId="18217"/>
    <cellStyle name="RowTitles1-Detail 4 2 2 2 2 5" xfId="18218"/>
    <cellStyle name="RowTitles1-Detail 4 2 2 2 2 5 2" xfId="18219"/>
    <cellStyle name="RowTitles1-Detail 4 2 2 2 2 5 2 2" xfId="18220"/>
    <cellStyle name="RowTitles1-Detail 4 2 2 2 3" xfId="18221"/>
    <cellStyle name="RowTitles1-Detail 4 2 2 2 3 2" xfId="18222"/>
    <cellStyle name="RowTitles1-Detail 4 2 2 2 3 2 2" xfId="18223"/>
    <cellStyle name="RowTitles1-Detail 4 2 2 2 3 2 2 2" xfId="18224"/>
    <cellStyle name="RowTitles1-Detail 4 2 2 2 3 2 2 2 2" xfId="18225"/>
    <cellStyle name="RowTitles1-Detail 4 2 2 2 3 2 2 3" xfId="18226"/>
    <cellStyle name="RowTitles1-Detail 4 2 2 2 3 2 3" xfId="18227"/>
    <cellStyle name="RowTitles1-Detail 4 2 2 2 3 2 3 2" xfId="18228"/>
    <cellStyle name="RowTitles1-Detail 4 2 2 2 3 2 3 2 2" xfId="18229"/>
    <cellStyle name="RowTitles1-Detail 4 2 2 2 3 2 4" xfId="18230"/>
    <cellStyle name="RowTitles1-Detail 4 2 2 2 3 2 4 2" xfId="18231"/>
    <cellStyle name="RowTitles1-Detail 4 2 2 2 3 2 5" xfId="18232"/>
    <cellStyle name="RowTitles1-Detail 4 2 2 2 3 3" xfId="18233"/>
    <cellStyle name="RowTitles1-Detail 4 2 2 2 3 3 2" xfId="18234"/>
    <cellStyle name="RowTitles1-Detail 4 2 2 2 3 3 2 2" xfId="18235"/>
    <cellStyle name="RowTitles1-Detail 4 2 2 2 3 3 2 2 2" xfId="18236"/>
    <cellStyle name="RowTitles1-Detail 4 2 2 2 3 3 2 3" xfId="18237"/>
    <cellStyle name="RowTitles1-Detail 4 2 2 2 3 3 3" xfId="18238"/>
    <cellStyle name="RowTitles1-Detail 4 2 2 2 3 3 3 2" xfId="18239"/>
    <cellStyle name="RowTitles1-Detail 4 2 2 2 3 3 3 2 2" xfId="18240"/>
    <cellStyle name="RowTitles1-Detail 4 2 2 2 3 3 4" xfId="18241"/>
    <cellStyle name="RowTitles1-Detail 4 2 2 2 3 3 4 2" xfId="18242"/>
    <cellStyle name="RowTitles1-Detail 4 2 2 2 3 3 5" xfId="18243"/>
    <cellStyle name="RowTitles1-Detail 4 2 2 2 3 4" xfId="18244"/>
    <cellStyle name="RowTitles1-Detail 4 2 2 2 3 4 2" xfId="18245"/>
    <cellStyle name="RowTitles1-Detail 4 2 2 2 3 5" xfId="18246"/>
    <cellStyle name="RowTitles1-Detail 4 2 2 2 3 5 2" xfId="18247"/>
    <cellStyle name="RowTitles1-Detail 4 2 2 2 3 5 2 2" xfId="18248"/>
    <cellStyle name="RowTitles1-Detail 4 2 2 2 3 5 3" xfId="18249"/>
    <cellStyle name="RowTitles1-Detail 4 2 2 2 3 6" xfId="18250"/>
    <cellStyle name="RowTitles1-Detail 4 2 2 2 3 6 2" xfId="18251"/>
    <cellStyle name="RowTitles1-Detail 4 2 2 2 3 6 2 2" xfId="18252"/>
    <cellStyle name="RowTitles1-Detail 4 2 2 2 3 7" xfId="18253"/>
    <cellStyle name="RowTitles1-Detail 4 2 2 2 3 7 2" xfId="18254"/>
    <cellStyle name="RowTitles1-Detail 4 2 2 2 3 8" xfId="18255"/>
    <cellStyle name="RowTitles1-Detail 4 2 2 2 4" xfId="18256"/>
    <cellStyle name="RowTitles1-Detail 4 2 2 2 4 2" xfId="18257"/>
    <cellStyle name="RowTitles1-Detail 4 2 2 2 4 2 2" xfId="18258"/>
    <cellStyle name="RowTitles1-Detail 4 2 2 2 4 2 2 2" xfId="18259"/>
    <cellStyle name="RowTitles1-Detail 4 2 2 2 4 2 2 2 2" xfId="18260"/>
    <cellStyle name="RowTitles1-Detail 4 2 2 2 4 2 2 3" xfId="18261"/>
    <cellStyle name="RowTitles1-Detail 4 2 2 2 4 2 3" xfId="18262"/>
    <cellStyle name="RowTitles1-Detail 4 2 2 2 4 2 3 2" xfId="18263"/>
    <cellStyle name="RowTitles1-Detail 4 2 2 2 4 2 3 2 2" xfId="18264"/>
    <cellStyle name="RowTitles1-Detail 4 2 2 2 4 2 4" xfId="18265"/>
    <cellStyle name="RowTitles1-Detail 4 2 2 2 4 2 4 2" xfId="18266"/>
    <cellStyle name="RowTitles1-Detail 4 2 2 2 4 2 5" xfId="18267"/>
    <cellStyle name="RowTitles1-Detail 4 2 2 2 4 3" xfId="18268"/>
    <cellStyle name="RowTitles1-Detail 4 2 2 2 4 3 2" xfId="18269"/>
    <cellStyle name="RowTitles1-Detail 4 2 2 2 4 3 2 2" xfId="18270"/>
    <cellStyle name="RowTitles1-Detail 4 2 2 2 4 3 2 2 2" xfId="18271"/>
    <cellStyle name="RowTitles1-Detail 4 2 2 2 4 3 2 3" xfId="18272"/>
    <cellStyle name="RowTitles1-Detail 4 2 2 2 4 3 3" xfId="18273"/>
    <cellStyle name="RowTitles1-Detail 4 2 2 2 4 3 3 2" xfId="18274"/>
    <cellStyle name="RowTitles1-Detail 4 2 2 2 4 3 3 2 2" xfId="18275"/>
    <cellStyle name="RowTitles1-Detail 4 2 2 2 4 3 4" xfId="18276"/>
    <cellStyle name="RowTitles1-Detail 4 2 2 2 4 3 4 2" xfId="18277"/>
    <cellStyle name="RowTitles1-Detail 4 2 2 2 4 3 5" xfId="18278"/>
    <cellStyle name="RowTitles1-Detail 4 2 2 2 4 4" xfId="18279"/>
    <cellStyle name="RowTitles1-Detail 4 2 2 2 4 4 2" xfId="18280"/>
    <cellStyle name="RowTitles1-Detail 4 2 2 2 4 4 2 2" xfId="18281"/>
    <cellStyle name="RowTitles1-Detail 4 2 2 2 4 4 3" xfId="18282"/>
    <cellStyle name="RowTitles1-Detail 4 2 2 2 4 5" xfId="18283"/>
    <cellStyle name="RowTitles1-Detail 4 2 2 2 4 5 2" xfId="18284"/>
    <cellStyle name="RowTitles1-Detail 4 2 2 2 4 5 2 2" xfId="18285"/>
    <cellStyle name="RowTitles1-Detail 4 2 2 2 4 6" xfId="18286"/>
    <cellStyle name="RowTitles1-Detail 4 2 2 2 4 6 2" xfId="18287"/>
    <cellStyle name="RowTitles1-Detail 4 2 2 2 4 7" xfId="18288"/>
    <cellStyle name="RowTitles1-Detail 4 2 2 2 5" xfId="18289"/>
    <cellStyle name="RowTitles1-Detail 4 2 2 2 5 2" xfId="18290"/>
    <cellStyle name="RowTitles1-Detail 4 2 2 2 5 2 2" xfId="18291"/>
    <cellStyle name="RowTitles1-Detail 4 2 2 2 5 2 2 2" xfId="18292"/>
    <cellStyle name="RowTitles1-Detail 4 2 2 2 5 2 2 2 2" xfId="18293"/>
    <cellStyle name="RowTitles1-Detail 4 2 2 2 5 2 2 3" xfId="18294"/>
    <cellStyle name="RowTitles1-Detail 4 2 2 2 5 2 3" xfId="18295"/>
    <cellStyle name="RowTitles1-Detail 4 2 2 2 5 2 3 2" xfId="18296"/>
    <cellStyle name="RowTitles1-Detail 4 2 2 2 5 2 3 2 2" xfId="18297"/>
    <cellStyle name="RowTitles1-Detail 4 2 2 2 5 2 4" xfId="18298"/>
    <cellStyle name="RowTitles1-Detail 4 2 2 2 5 2 4 2" xfId="18299"/>
    <cellStyle name="RowTitles1-Detail 4 2 2 2 5 2 5" xfId="18300"/>
    <cellStyle name="RowTitles1-Detail 4 2 2 2 5 3" xfId="18301"/>
    <cellStyle name="RowTitles1-Detail 4 2 2 2 5 3 2" xfId="18302"/>
    <cellStyle name="RowTitles1-Detail 4 2 2 2 5 3 2 2" xfId="18303"/>
    <cellStyle name="RowTitles1-Detail 4 2 2 2 5 3 2 2 2" xfId="18304"/>
    <cellStyle name="RowTitles1-Detail 4 2 2 2 5 3 2 3" xfId="18305"/>
    <cellStyle name="RowTitles1-Detail 4 2 2 2 5 3 3" xfId="18306"/>
    <cellStyle name="RowTitles1-Detail 4 2 2 2 5 3 3 2" xfId="18307"/>
    <cellStyle name="RowTitles1-Detail 4 2 2 2 5 3 3 2 2" xfId="18308"/>
    <cellStyle name="RowTitles1-Detail 4 2 2 2 5 3 4" xfId="18309"/>
    <cellStyle name="RowTitles1-Detail 4 2 2 2 5 3 4 2" xfId="18310"/>
    <cellStyle name="RowTitles1-Detail 4 2 2 2 5 3 5" xfId="18311"/>
    <cellStyle name="RowTitles1-Detail 4 2 2 2 5 4" xfId="18312"/>
    <cellStyle name="RowTitles1-Detail 4 2 2 2 5 4 2" xfId="18313"/>
    <cellStyle name="RowTitles1-Detail 4 2 2 2 5 4 2 2" xfId="18314"/>
    <cellStyle name="RowTitles1-Detail 4 2 2 2 5 4 3" xfId="18315"/>
    <cellStyle name="RowTitles1-Detail 4 2 2 2 5 5" xfId="18316"/>
    <cellStyle name="RowTitles1-Detail 4 2 2 2 5 5 2" xfId="18317"/>
    <cellStyle name="RowTitles1-Detail 4 2 2 2 5 5 2 2" xfId="18318"/>
    <cellStyle name="RowTitles1-Detail 4 2 2 2 5 6" xfId="18319"/>
    <cellStyle name="RowTitles1-Detail 4 2 2 2 5 6 2" xfId="18320"/>
    <cellStyle name="RowTitles1-Detail 4 2 2 2 5 7" xfId="18321"/>
    <cellStyle name="RowTitles1-Detail 4 2 2 2 6" xfId="18322"/>
    <cellStyle name="RowTitles1-Detail 4 2 2 2 6 2" xfId="18323"/>
    <cellStyle name="RowTitles1-Detail 4 2 2 2 6 2 2" xfId="18324"/>
    <cellStyle name="RowTitles1-Detail 4 2 2 2 6 2 2 2" xfId="18325"/>
    <cellStyle name="RowTitles1-Detail 4 2 2 2 6 2 2 2 2" xfId="18326"/>
    <cellStyle name="RowTitles1-Detail 4 2 2 2 6 2 2 3" xfId="18327"/>
    <cellStyle name="RowTitles1-Detail 4 2 2 2 6 2 3" xfId="18328"/>
    <cellStyle name="RowTitles1-Detail 4 2 2 2 6 2 3 2" xfId="18329"/>
    <cellStyle name="RowTitles1-Detail 4 2 2 2 6 2 3 2 2" xfId="18330"/>
    <cellStyle name="RowTitles1-Detail 4 2 2 2 6 2 4" xfId="18331"/>
    <cellStyle name="RowTitles1-Detail 4 2 2 2 6 2 4 2" xfId="18332"/>
    <cellStyle name="RowTitles1-Detail 4 2 2 2 6 2 5" xfId="18333"/>
    <cellStyle name="RowTitles1-Detail 4 2 2 2 6 3" xfId="18334"/>
    <cellStyle name="RowTitles1-Detail 4 2 2 2 6 3 2" xfId="18335"/>
    <cellStyle name="RowTitles1-Detail 4 2 2 2 6 3 2 2" xfId="18336"/>
    <cellStyle name="RowTitles1-Detail 4 2 2 2 6 3 2 2 2" xfId="18337"/>
    <cellStyle name="RowTitles1-Detail 4 2 2 2 6 3 2 3" xfId="18338"/>
    <cellStyle name="RowTitles1-Detail 4 2 2 2 6 3 3" xfId="18339"/>
    <cellStyle name="RowTitles1-Detail 4 2 2 2 6 3 3 2" xfId="18340"/>
    <cellStyle name="RowTitles1-Detail 4 2 2 2 6 3 3 2 2" xfId="18341"/>
    <cellStyle name="RowTitles1-Detail 4 2 2 2 6 3 4" xfId="18342"/>
    <cellStyle name="RowTitles1-Detail 4 2 2 2 6 3 4 2" xfId="18343"/>
    <cellStyle name="RowTitles1-Detail 4 2 2 2 6 3 5" xfId="18344"/>
    <cellStyle name="RowTitles1-Detail 4 2 2 2 6 4" xfId="18345"/>
    <cellStyle name="RowTitles1-Detail 4 2 2 2 6 4 2" xfId="18346"/>
    <cellStyle name="RowTitles1-Detail 4 2 2 2 6 4 2 2" xfId="18347"/>
    <cellStyle name="RowTitles1-Detail 4 2 2 2 6 4 3" xfId="18348"/>
    <cellStyle name="RowTitles1-Detail 4 2 2 2 6 5" xfId="18349"/>
    <cellStyle name="RowTitles1-Detail 4 2 2 2 6 5 2" xfId="18350"/>
    <cellStyle name="RowTitles1-Detail 4 2 2 2 6 5 2 2" xfId="18351"/>
    <cellStyle name="RowTitles1-Detail 4 2 2 2 6 6" xfId="18352"/>
    <cellStyle name="RowTitles1-Detail 4 2 2 2 6 6 2" xfId="18353"/>
    <cellStyle name="RowTitles1-Detail 4 2 2 2 6 7" xfId="18354"/>
    <cellStyle name="RowTitles1-Detail 4 2 2 2 7" xfId="18355"/>
    <cellStyle name="RowTitles1-Detail 4 2 2 2 7 2" xfId="18356"/>
    <cellStyle name="RowTitles1-Detail 4 2 2 2 7 2 2" xfId="18357"/>
    <cellStyle name="RowTitles1-Detail 4 2 2 2 7 2 2 2" xfId="18358"/>
    <cellStyle name="RowTitles1-Detail 4 2 2 2 7 2 3" xfId="18359"/>
    <cellStyle name="RowTitles1-Detail 4 2 2 2 7 3" xfId="18360"/>
    <cellStyle name="RowTitles1-Detail 4 2 2 2 7 3 2" xfId="18361"/>
    <cellStyle name="RowTitles1-Detail 4 2 2 2 7 3 2 2" xfId="18362"/>
    <cellStyle name="RowTitles1-Detail 4 2 2 2 7 4" xfId="18363"/>
    <cellStyle name="RowTitles1-Detail 4 2 2 2 7 4 2" xfId="18364"/>
    <cellStyle name="RowTitles1-Detail 4 2 2 2 7 5" xfId="18365"/>
    <cellStyle name="RowTitles1-Detail 4 2 2 2 8" xfId="18366"/>
    <cellStyle name="RowTitles1-Detail 4 2 2 2 8 2" xfId="18367"/>
    <cellStyle name="RowTitles1-Detail 4 2 2 2 9" xfId="18368"/>
    <cellStyle name="RowTitles1-Detail 4 2 2 2 9 2" xfId="18369"/>
    <cellStyle name="RowTitles1-Detail 4 2 2 2 9 2 2" xfId="18370"/>
    <cellStyle name="RowTitles1-Detail 4 2 2 2_STUD aligned by INSTIT" xfId="18371"/>
    <cellStyle name="RowTitles1-Detail 4 2 2 3" xfId="18372"/>
    <cellStyle name="RowTitles1-Detail 4 2 2 3 2" xfId="18373"/>
    <cellStyle name="RowTitles1-Detail 4 2 2 3 2 2" xfId="18374"/>
    <cellStyle name="RowTitles1-Detail 4 2 2 3 2 2 2" xfId="18375"/>
    <cellStyle name="RowTitles1-Detail 4 2 2 3 2 2 2 2" xfId="18376"/>
    <cellStyle name="RowTitles1-Detail 4 2 2 3 2 2 2 2 2" xfId="18377"/>
    <cellStyle name="RowTitles1-Detail 4 2 2 3 2 2 2 3" xfId="18378"/>
    <cellStyle name="RowTitles1-Detail 4 2 2 3 2 2 3" xfId="18379"/>
    <cellStyle name="RowTitles1-Detail 4 2 2 3 2 2 3 2" xfId="18380"/>
    <cellStyle name="RowTitles1-Detail 4 2 2 3 2 2 3 2 2" xfId="18381"/>
    <cellStyle name="RowTitles1-Detail 4 2 2 3 2 2 4" xfId="18382"/>
    <cellStyle name="RowTitles1-Detail 4 2 2 3 2 2 4 2" xfId="18383"/>
    <cellStyle name="RowTitles1-Detail 4 2 2 3 2 2 5" xfId="18384"/>
    <cellStyle name="RowTitles1-Detail 4 2 2 3 2 3" xfId="18385"/>
    <cellStyle name="RowTitles1-Detail 4 2 2 3 2 3 2" xfId="18386"/>
    <cellStyle name="RowTitles1-Detail 4 2 2 3 2 3 2 2" xfId="18387"/>
    <cellStyle name="RowTitles1-Detail 4 2 2 3 2 3 2 2 2" xfId="18388"/>
    <cellStyle name="RowTitles1-Detail 4 2 2 3 2 3 2 3" xfId="18389"/>
    <cellStyle name="RowTitles1-Detail 4 2 2 3 2 3 3" xfId="18390"/>
    <cellStyle name="RowTitles1-Detail 4 2 2 3 2 3 3 2" xfId="18391"/>
    <cellStyle name="RowTitles1-Detail 4 2 2 3 2 3 3 2 2" xfId="18392"/>
    <cellStyle name="RowTitles1-Detail 4 2 2 3 2 3 4" xfId="18393"/>
    <cellStyle name="RowTitles1-Detail 4 2 2 3 2 3 4 2" xfId="18394"/>
    <cellStyle name="RowTitles1-Detail 4 2 2 3 2 3 5" xfId="18395"/>
    <cellStyle name="RowTitles1-Detail 4 2 2 3 2 4" xfId="18396"/>
    <cellStyle name="RowTitles1-Detail 4 2 2 3 2 4 2" xfId="18397"/>
    <cellStyle name="RowTitles1-Detail 4 2 2 3 2 5" xfId="18398"/>
    <cellStyle name="RowTitles1-Detail 4 2 2 3 2 5 2" xfId="18399"/>
    <cellStyle name="RowTitles1-Detail 4 2 2 3 2 5 2 2" xfId="18400"/>
    <cellStyle name="RowTitles1-Detail 4 2 2 3 2 5 3" xfId="18401"/>
    <cellStyle name="RowTitles1-Detail 4 2 2 3 2 6" xfId="18402"/>
    <cellStyle name="RowTitles1-Detail 4 2 2 3 2 6 2" xfId="18403"/>
    <cellStyle name="RowTitles1-Detail 4 2 2 3 2 6 2 2" xfId="18404"/>
    <cellStyle name="RowTitles1-Detail 4 2 2 3 2 7" xfId="18405"/>
    <cellStyle name="RowTitles1-Detail 4 2 2 3 2 7 2" xfId="18406"/>
    <cellStyle name="RowTitles1-Detail 4 2 2 3 2 8" xfId="18407"/>
    <cellStyle name="RowTitles1-Detail 4 2 2 3 3" xfId="18408"/>
    <cellStyle name="RowTitles1-Detail 4 2 2 3 3 2" xfId="18409"/>
    <cellStyle name="RowTitles1-Detail 4 2 2 3 3 2 2" xfId="18410"/>
    <cellStyle name="RowTitles1-Detail 4 2 2 3 3 2 2 2" xfId="18411"/>
    <cellStyle name="RowTitles1-Detail 4 2 2 3 3 2 2 2 2" xfId="18412"/>
    <cellStyle name="RowTitles1-Detail 4 2 2 3 3 2 2 3" xfId="18413"/>
    <cellStyle name="RowTitles1-Detail 4 2 2 3 3 2 3" xfId="18414"/>
    <cellStyle name="RowTitles1-Detail 4 2 2 3 3 2 3 2" xfId="18415"/>
    <cellStyle name="RowTitles1-Detail 4 2 2 3 3 2 3 2 2" xfId="18416"/>
    <cellStyle name="RowTitles1-Detail 4 2 2 3 3 2 4" xfId="18417"/>
    <cellStyle name="RowTitles1-Detail 4 2 2 3 3 2 4 2" xfId="18418"/>
    <cellStyle name="RowTitles1-Detail 4 2 2 3 3 2 5" xfId="18419"/>
    <cellStyle name="RowTitles1-Detail 4 2 2 3 3 3" xfId="18420"/>
    <cellStyle name="RowTitles1-Detail 4 2 2 3 3 3 2" xfId="18421"/>
    <cellStyle name="RowTitles1-Detail 4 2 2 3 3 3 2 2" xfId="18422"/>
    <cellStyle name="RowTitles1-Detail 4 2 2 3 3 3 2 2 2" xfId="18423"/>
    <cellStyle name="RowTitles1-Detail 4 2 2 3 3 3 2 3" xfId="18424"/>
    <cellStyle name="RowTitles1-Detail 4 2 2 3 3 3 3" xfId="18425"/>
    <cellStyle name="RowTitles1-Detail 4 2 2 3 3 3 3 2" xfId="18426"/>
    <cellStyle name="RowTitles1-Detail 4 2 2 3 3 3 3 2 2" xfId="18427"/>
    <cellStyle name="RowTitles1-Detail 4 2 2 3 3 3 4" xfId="18428"/>
    <cellStyle name="RowTitles1-Detail 4 2 2 3 3 3 4 2" xfId="18429"/>
    <cellStyle name="RowTitles1-Detail 4 2 2 3 3 3 5" xfId="18430"/>
    <cellStyle name="RowTitles1-Detail 4 2 2 3 3 4" xfId="18431"/>
    <cellStyle name="RowTitles1-Detail 4 2 2 3 3 4 2" xfId="18432"/>
    <cellStyle name="RowTitles1-Detail 4 2 2 3 3 5" xfId="18433"/>
    <cellStyle name="RowTitles1-Detail 4 2 2 3 3 5 2" xfId="18434"/>
    <cellStyle name="RowTitles1-Detail 4 2 2 3 3 5 2 2" xfId="18435"/>
    <cellStyle name="RowTitles1-Detail 4 2 2 3 4" xfId="18436"/>
    <cellStyle name="RowTitles1-Detail 4 2 2 3 4 2" xfId="18437"/>
    <cellStyle name="RowTitles1-Detail 4 2 2 3 4 2 2" xfId="18438"/>
    <cellStyle name="RowTitles1-Detail 4 2 2 3 4 2 2 2" xfId="18439"/>
    <cellStyle name="RowTitles1-Detail 4 2 2 3 4 2 2 2 2" xfId="18440"/>
    <cellStyle name="RowTitles1-Detail 4 2 2 3 4 2 2 3" xfId="18441"/>
    <cellStyle name="RowTitles1-Detail 4 2 2 3 4 2 3" xfId="18442"/>
    <cellStyle name="RowTitles1-Detail 4 2 2 3 4 2 3 2" xfId="18443"/>
    <cellStyle name="RowTitles1-Detail 4 2 2 3 4 2 3 2 2" xfId="18444"/>
    <cellStyle name="RowTitles1-Detail 4 2 2 3 4 2 4" xfId="18445"/>
    <cellStyle name="RowTitles1-Detail 4 2 2 3 4 2 4 2" xfId="18446"/>
    <cellStyle name="RowTitles1-Detail 4 2 2 3 4 2 5" xfId="18447"/>
    <cellStyle name="RowTitles1-Detail 4 2 2 3 4 3" xfId="18448"/>
    <cellStyle name="RowTitles1-Detail 4 2 2 3 4 3 2" xfId="18449"/>
    <cellStyle name="RowTitles1-Detail 4 2 2 3 4 3 2 2" xfId="18450"/>
    <cellStyle name="RowTitles1-Detail 4 2 2 3 4 3 2 2 2" xfId="18451"/>
    <cellStyle name="RowTitles1-Detail 4 2 2 3 4 3 2 3" xfId="18452"/>
    <cellStyle name="RowTitles1-Detail 4 2 2 3 4 3 3" xfId="18453"/>
    <cellStyle name="RowTitles1-Detail 4 2 2 3 4 3 3 2" xfId="18454"/>
    <cellStyle name="RowTitles1-Detail 4 2 2 3 4 3 3 2 2" xfId="18455"/>
    <cellStyle name="RowTitles1-Detail 4 2 2 3 4 3 4" xfId="18456"/>
    <cellStyle name="RowTitles1-Detail 4 2 2 3 4 3 4 2" xfId="18457"/>
    <cellStyle name="RowTitles1-Detail 4 2 2 3 4 3 5" xfId="18458"/>
    <cellStyle name="RowTitles1-Detail 4 2 2 3 4 4" xfId="18459"/>
    <cellStyle name="RowTitles1-Detail 4 2 2 3 4 4 2" xfId="18460"/>
    <cellStyle name="RowTitles1-Detail 4 2 2 3 4 4 2 2" xfId="18461"/>
    <cellStyle name="RowTitles1-Detail 4 2 2 3 4 4 3" xfId="18462"/>
    <cellStyle name="RowTitles1-Detail 4 2 2 3 4 5" xfId="18463"/>
    <cellStyle name="RowTitles1-Detail 4 2 2 3 4 5 2" xfId="18464"/>
    <cellStyle name="RowTitles1-Detail 4 2 2 3 4 5 2 2" xfId="18465"/>
    <cellStyle name="RowTitles1-Detail 4 2 2 3 4 6" xfId="18466"/>
    <cellStyle name="RowTitles1-Detail 4 2 2 3 4 6 2" xfId="18467"/>
    <cellStyle name="RowTitles1-Detail 4 2 2 3 4 7" xfId="18468"/>
    <cellStyle name="RowTitles1-Detail 4 2 2 3 5" xfId="18469"/>
    <cellStyle name="RowTitles1-Detail 4 2 2 3 5 2" xfId="18470"/>
    <cellStyle name="RowTitles1-Detail 4 2 2 3 5 2 2" xfId="18471"/>
    <cellStyle name="RowTitles1-Detail 4 2 2 3 5 2 2 2" xfId="18472"/>
    <cellStyle name="RowTitles1-Detail 4 2 2 3 5 2 2 2 2" xfId="18473"/>
    <cellStyle name="RowTitles1-Detail 4 2 2 3 5 2 2 3" xfId="18474"/>
    <cellStyle name="RowTitles1-Detail 4 2 2 3 5 2 3" xfId="18475"/>
    <cellStyle name="RowTitles1-Detail 4 2 2 3 5 2 3 2" xfId="18476"/>
    <cellStyle name="RowTitles1-Detail 4 2 2 3 5 2 3 2 2" xfId="18477"/>
    <cellStyle name="RowTitles1-Detail 4 2 2 3 5 2 4" xfId="18478"/>
    <cellStyle name="RowTitles1-Detail 4 2 2 3 5 2 4 2" xfId="18479"/>
    <cellStyle name="RowTitles1-Detail 4 2 2 3 5 2 5" xfId="18480"/>
    <cellStyle name="RowTitles1-Detail 4 2 2 3 5 3" xfId="18481"/>
    <cellStyle name="RowTitles1-Detail 4 2 2 3 5 3 2" xfId="18482"/>
    <cellStyle name="RowTitles1-Detail 4 2 2 3 5 3 2 2" xfId="18483"/>
    <cellStyle name="RowTitles1-Detail 4 2 2 3 5 3 2 2 2" xfId="18484"/>
    <cellStyle name="RowTitles1-Detail 4 2 2 3 5 3 2 3" xfId="18485"/>
    <cellStyle name="RowTitles1-Detail 4 2 2 3 5 3 3" xfId="18486"/>
    <cellStyle name="RowTitles1-Detail 4 2 2 3 5 3 3 2" xfId="18487"/>
    <cellStyle name="RowTitles1-Detail 4 2 2 3 5 3 3 2 2" xfId="18488"/>
    <cellStyle name="RowTitles1-Detail 4 2 2 3 5 3 4" xfId="18489"/>
    <cellStyle name="RowTitles1-Detail 4 2 2 3 5 3 4 2" xfId="18490"/>
    <cellStyle name="RowTitles1-Detail 4 2 2 3 5 3 5" xfId="18491"/>
    <cellStyle name="RowTitles1-Detail 4 2 2 3 5 4" xfId="18492"/>
    <cellStyle name="RowTitles1-Detail 4 2 2 3 5 4 2" xfId="18493"/>
    <cellStyle name="RowTitles1-Detail 4 2 2 3 5 4 2 2" xfId="18494"/>
    <cellStyle name="RowTitles1-Detail 4 2 2 3 5 4 3" xfId="18495"/>
    <cellStyle name="RowTitles1-Detail 4 2 2 3 5 5" xfId="18496"/>
    <cellStyle name="RowTitles1-Detail 4 2 2 3 5 5 2" xfId="18497"/>
    <cellStyle name="RowTitles1-Detail 4 2 2 3 5 5 2 2" xfId="18498"/>
    <cellStyle name="RowTitles1-Detail 4 2 2 3 5 6" xfId="18499"/>
    <cellStyle name="RowTitles1-Detail 4 2 2 3 5 6 2" xfId="18500"/>
    <cellStyle name="RowTitles1-Detail 4 2 2 3 5 7" xfId="18501"/>
    <cellStyle name="RowTitles1-Detail 4 2 2 3 6" xfId="18502"/>
    <cellStyle name="RowTitles1-Detail 4 2 2 3 6 2" xfId="18503"/>
    <cellStyle name="RowTitles1-Detail 4 2 2 3 6 2 2" xfId="18504"/>
    <cellStyle name="RowTitles1-Detail 4 2 2 3 6 2 2 2" xfId="18505"/>
    <cellStyle name="RowTitles1-Detail 4 2 2 3 6 2 2 2 2" xfId="18506"/>
    <cellStyle name="RowTitles1-Detail 4 2 2 3 6 2 2 3" xfId="18507"/>
    <cellStyle name="RowTitles1-Detail 4 2 2 3 6 2 3" xfId="18508"/>
    <cellStyle name="RowTitles1-Detail 4 2 2 3 6 2 3 2" xfId="18509"/>
    <cellStyle name="RowTitles1-Detail 4 2 2 3 6 2 3 2 2" xfId="18510"/>
    <cellStyle name="RowTitles1-Detail 4 2 2 3 6 2 4" xfId="18511"/>
    <cellStyle name="RowTitles1-Detail 4 2 2 3 6 2 4 2" xfId="18512"/>
    <cellStyle name="RowTitles1-Detail 4 2 2 3 6 2 5" xfId="18513"/>
    <cellStyle name="RowTitles1-Detail 4 2 2 3 6 3" xfId="18514"/>
    <cellStyle name="RowTitles1-Detail 4 2 2 3 6 3 2" xfId="18515"/>
    <cellStyle name="RowTitles1-Detail 4 2 2 3 6 3 2 2" xfId="18516"/>
    <cellStyle name="RowTitles1-Detail 4 2 2 3 6 3 2 2 2" xfId="18517"/>
    <cellStyle name="RowTitles1-Detail 4 2 2 3 6 3 2 3" xfId="18518"/>
    <cellStyle name="RowTitles1-Detail 4 2 2 3 6 3 3" xfId="18519"/>
    <cellStyle name="RowTitles1-Detail 4 2 2 3 6 3 3 2" xfId="18520"/>
    <cellStyle name="RowTitles1-Detail 4 2 2 3 6 3 3 2 2" xfId="18521"/>
    <cellStyle name="RowTitles1-Detail 4 2 2 3 6 3 4" xfId="18522"/>
    <cellStyle name="RowTitles1-Detail 4 2 2 3 6 3 4 2" xfId="18523"/>
    <cellStyle name="RowTitles1-Detail 4 2 2 3 6 3 5" xfId="18524"/>
    <cellStyle name="RowTitles1-Detail 4 2 2 3 6 4" xfId="18525"/>
    <cellStyle name="RowTitles1-Detail 4 2 2 3 6 4 2" xfId="18526"/>
    <cellStyle name="RowTitles1-Detail 4 2 2 3 6 4 2 2" xfId="18527"/>
    <cellStyle name="RowTitles1-Detail 4 2 2 3 6 4 3" xfId="18528"/>
    <cellStyle name="RowTitles1-Detail 4 2 2 3 6 5" xfId="18529"/>
    <cellStyle name="RowTitles1-Detail 4 2 2 3 6 5 2" xfId="18530"/>
    <cellStyle name="RowTitles1-Detail 4 2 2 3 6 5 2 2" xfId="18531"/>
    <cellStyle name="RowTitles1-Detail 4 2 2 3 6 6" xfId="18532"/>
    <cellStyle name="RowTitles1-Detail 4 2 2 3 6 6 2" xfId="18533"/>
    <cellStyle name="RowTitles1-Detail 4 2 2 3 6 7" xfId="18534"/>
    <cellStyle name="RowTitles1-Detail 4 2 2 3 7" xfId="18535"/>
    <cellStyle name="RowTitles1-Detail 4 2 2 3 7 2" xfId="18536"/>
    <cellStyle name="RowTitles1-Detail 4 2 2 3 7 2 2" xfId="18537"/>
    <cellStyle name="RowTitles1-Detail 4 2 2 3 7 2 2 2" xfId="18538"/>
    <cellStyle name="RowTitles1-Detail 4 2 2 3 7 2 3" xfId="18539"/>
    <cellStyle name="RowTitles1-Detail 4 2 2 3 7 3" xfId="18540"/>
    <cellStyle name="RowTitles1-Detail 4 2 2 3 7 3 2" xfId="18541"/>
    <cellStyle name="RowTitles1-Detail 4 2 2 3 7 3 2 2" xfId="18542"/>
    <cellStyle name="RowTitles1-Detail 4 2 2 3 7 4" xfId="18543"/>
    <cellStyle name="RowTitles1-Detail 4 2 2 3 7 4 2" xfId="18544"/>
    <cellStyle name="RowTitles1-Detail 4 2 2 3 7 5" xfId="18545"/>
    <cellStyle name="RowTitles1-Detail 4 2 2 3 8" xfId="18546"/>
    <cellStyle name="RowTitles1-Detail 4 2 2 3 8 2" xfId="18547"/>
    <cellStyle name="RowTitles1-Detail 4 2 2 3 8 2 2" xfId="18548"/>
    <cellStyle name="RowTitles1-Detail 4 2 2 3 8 2 2 2" xfId="18549"/>
    <cellStyle name="RowTitles1-Detail 4 2 2 3 8 2 3" xfId="18550"/>
    <cellStyle name="RowTitles1-Detail 4 2 2 3 8 3" xfId="18551"/>
    <cellStyle name="RowTitles1-Detail 4 2 2 3 8 3 2" xfId="18552"/>
    <cellStyle name="RowTitles1-Detail 4 2 2 3 8 3 2 2" xfId="18553"/>
    <cellStyle name="RowTitles1-Detail 4 2 2 3 8 4" xfId="18554"/>
    <cellStyle name="RowTitles1-Detail 4 2 2 3 8 4 2" xfId="18555"/>
    <cellStyle name="RowTitles1-Detail 4 2 2 3 8 5" xfId="18556"/>
    <cellStyle name="RowTitles1-Detail 4 2 2 3 9" xfId="18557"/>
    <cellStyle name="RowTitles1-Detail 4 2 2 3 9 2" xfId="18558"/>
    <cellStyle name="RowTitles1-Detail 4 2 2 3 9 2 2" xfId="18559"/>
    <cellStyle name="RowTitles1-Detail 4 2 2 3_STUD aligned by INSTIT" xfId="18560"/>
    <cellStyle name="RowTitles1-Detail 4 2 2 4" xfId="18561"/>
    <cellStyle name="RowTitles1-Detail 4 2 2 4 2" xfId="18562"/>
    <cellStyle name="RowTitles1-Detail 4 2 2 4 2 2" xfId="18563"/>
    <cellStyle name="RowTitles1-Detail 4 2 2 4 2 2 2" xfId="18564"/>
    <cellStyle name="RowTitles1-Detail 4 2 2 4 2 2 2 2" xfId="18565"/>
    <cellStyle name="RowTitles1-Detail 4 2 2 4 2 2 2 2 2" xfId="18566"/>
    <cellStyle name="RowTitles1-Detail 4 2 2 4 2 2 2 3" xfId="18567"/>
    <cellStyle name="RowTitles1-Detail 4 2 2 4 2 2 3" xfId="18568"/>
    <cellStyle name="RowTitles1-Detail 4 2 2 4 2 2 3 2" xfId="18569"/>
    <cellStyle name="RowTitles1-Detail 4 2 2 4 2 2 3 2 2" xfId="18570"/>
    <cellStyle name="RowTitles1-Detail 4 2 2 4 2 2 4" xfId="18571"/>
    <cellStyle name="RowTitles1-Detail 4 2 2 4 2 2 4 2" xfId="18572"/>
    <cellStyle name="RowTitles1-Detail 4 2 2 4 2 2 5" xfId="18573"/>
    <cellStyle name="RowTitles1-Detail 4 2 2 4 2 3" xfId="18574"/>
    <cellStyle name="RowTitles1-Detail 4 2 2 4 2 3 2" xfId="18575"/>
    <cellStyle name="RowTitles1-Detail 4 2 2 4 2 3 2 2" xfId="18576"/>
    <cellStyle name="RowTitles1-Detail 4 2 2 4 2 3 2 2 2" xfId="18577"/>
    <cellStyle name="RowTitles1-Detail 4 2 2 4 2 3 2 3" xfId="18578"/>
    <cellStyle name="RowTitles1-Detail 4 2 2 4 2 3 3" xfId="18579"/>
    <cellStyle name="RowTitles1-Detail 4 2 2 4 2 3 3 2" xfId="18580"/>
    <cellStyle name="RowTitles1-Detail 4 2 2 4 2 3 3 2 2" xfId="18581"/>
    <cellStyle name="RowTitles1-Detail 4 2 2 4 2 3 4" xfId="18582"/>
    <cellStyle name="RowTitles1-Detail 4 2 2 4 2 3 4 2" xfId="18583"/>
    <cellStyle name="RowTitles1-Detail 4 2 2 4 2 3 5" xfId="18584"/>
    <cellStyle name="RowTitles1-Detail 4 2 2 4 2 4" xfId="18585"/>
    <cellStyle name="RowTitles1-Detail 4 2 2 4 2 4 2" xfId="18586"/>
    <cellStyle name="RowTitles1-Detail 4 2 2 4 2 5" xfId="18587"/>
    <cellStyle name="RowTitles1-Detail 4 2 2 4 2 5 2" xfId="18588"/>
    <cellStyle name="RowTitles1-Detail 4 2 2 4 2 5 2 2" xfId="18589"/>
    <cellStyle name="RowTitles1-Detail 4 2 2 4 2 5 3" xfId="18590"/>
    <cellStyle name="RowTitles1-Detail 4 2 2 4 2 6" xfId="18591"/>
    <cellStyle name="RowTitles1-Detail 4 2 2 4 2 6 2" xfId="18592"/>
    <cellStyle name="RowTitles1-Detail 4 2 2 4 2 6 2 2" xfId="18593"/>
    <cellStyle name="RowTitles1-Detail 4 2 2 4 3" xfId="18594"/>
    <cellStyle name="RowTitles1-Detail 4 2 2 4 3 2" xfId="18595"/>
    <cellStyle name="RowTitles1-Detail 4 2 2 4 3 2 2" xfId="18596"/>
    <cellStyle name="RowTitles1-Detail 4 2 2 4 3 2 2 2" xfId="18597"/>
    <cellStyle name="RowTitles1-Detail 4 2 2 4 3 2 2 2 2" xfId="18598"/>
    <cellStyle name="RowTitles1-Detail 4 2 2 4 3 2 2 3" xfId="18599"/>
    <cellStyle name="RowTitles1-Detail 4 2 2 4 3 2 3" xfId="18600"/>
    <cellStyle name="RowTitles1-Detail 4 2 2 4 3 2 3 2" xfId="18601"/>
    <cellStyle name="RowTitles1-Detail 4 2 2 4 3 2 3 2 2" xfId="18602"/>
    <cellStyle name="RowTitles1-Detail 4 2 2 4 3 2 4" xfId="18603"/>
    <cellStyle name="RowTitles1-Detail 4 2 2 4 3 2 4 2" xfId="18604"/>
    <cellStyle name="RowTitles1-Detail 4 2 2 4 3 2 5" xfId="18605"/>
    <cellStyle name="RowTitles1-Detail 4 2 2 4 3 3" xfId="18606"/>
    <cellStyle name="RowTitles1-Detail 4 2 2 4 3 3 2" xfId="18607"/>
    <cellStyle name="RowTitles1-Detail 4 2 2 4 3 3 2 2" xfId="18608"/>
    <cellStyle name="RowTitles1-Detail 4 2 2 4 3 3 2 2 2" xfId="18609"/>
    <cellStyle name="RowTitles1-Detail 4 2 2 4 3 3 2 3" xfId="18610"/>
    <cellStyle name="RowTitles1-Detail 4 2 2 4 3 3 3" xfId="18611"/>
    <cellStyle name="RowTitles1-Detail 4 2 2 4 3 3 3 2" xfId="18612"/>
    <cellStyle name="RowTitles1-Detail 4 2 2 4 3 3 3 2 2" xfId="18613"/>
    <cellStyle name="RowTitles1-Detail 4 2 2 4 3 3 4" xfId="18614"/>
    <cellStyle name="RowTitles1-Detail 4 2 2 4 3 3 4 2" xfId="18615"/>
    <cellStyle name="RowTitles1-Detail 4 2 2 4 3 3 5" xfId="18616"/>
    <cellStyle name="RowTitles1-Detail 4 2 2 4 3 4" xfId="18617"/>
    <cellStyle name="RowTitles1-Detail 4 2 2 4 3 4 2" xfId="18618"/>
    <cellStyle name="RowTitles1-Detail 4 2 2 4 3 5" xfId="18619"/>
    <cellStyle name="RowTitles1-Detail 4 2 2 4 3 5 2" xfId="18620"/>
    <cellStyle name="RowTitles1-Detail 4 2 2 4 3 5 2 2" xfId="18621"/>
    <cellStyle name="RowTitles1-Detail 4 2 2 4 3 6" xfId="18622"/>
    <cellStyle name="RowTitles1-Detail 4 2 2 4 3 6 2" xfId="18623"/>
    <cellStyle name="RowTitles1-Detail 4 2 2 4 3 7" xfId="18624"/>
    <cellStyle name="RowTitles1-Detail 4 2 2 4 4" xfId="18625"/>
    <cellStyle name="RowTitles1-Detail 4 2 2 4 4 2" xfId="18626"/>
    <cellStyle name="RowTitles1-Detail 4 2 2 4 4 2 2" xfId="18627"/>
    <cellStyle name="RowTitles1-Detail 4 2 2 4 4 2 2 2" xfId="18628"/>
    <cellStyle name="RowTitles1-Detail 4 2 2 4 4 2 2 2 2" xfId="18629"/>
    <cellStyle name="RowTitles1-Detail 4 2 2 4 4 2 2 3" xfId="18630"/>
    <cellStyle name="RowTitles1-Detail 4 2 2 4 4 2 3" xfId="18631"/>
    <cellStyle name="RowTitles1-Detail 4 2 2 4 4 2 3 2" xfId="18632"/>
    <cellStyle name="RowTitles1-Detail 4 2 2 4 4 2 3 2 2" xfId="18633"/>
    <cellStyle name="RowTitles1-Detail 4 2 2 4 4 2 4" xfId="18634"/>
    <cellStyle name="RowTitles1-Detail 4 2 2 4 4 2 4 2" xfId="18635"/>
    <cellStyle name="RowTitles1-Detail 4 2 2 4 4 2 5" xfId="18636"/>
    <cellStyle name="RowTitles1-Detail 4 2 2 4 4 3" xfId="18637"/>
    <cellStyle name="RowTitles1-Detail 4 2 2 4 4 3 2" xfId="18638"/>
    <cellStyle name="RowTitles1-Detail 4 2 2 4 4 3 2 2" xfId="18639"/>
    <cellStyle name="RowTitles1-Detail 4 2 2 4 4 3 2 2 2" xfId="18640"/>
    <cellStyle name="RowTitles1-Detail 4 2 2 4 4 3 2 3" xfId="18641"/>
    <cellStyle name="RowTitles1-Detail 4 2 2 4 4 3 3" xfId="18642"/>
    <cellStyle name="RowTitles1-Detail 4 2 2 4 4 3 3 2" xfId="18643"/>
    <cellStyle name="RowTitles1-Detail 4 2 2 4 4 3 3 2 2" xfId="18644"/>
    <cellStyle name="RowTitles1-Detail 4 2 2 4 4 3 4" xfId="18645"/>
    <cellStyle name="RowTitles1-Detail 4 2 2 4 4 3 4 2" xfId="18646"/>
    <cellStyle name="RowTitles1-Detail 4 2 2 4 4 3 5" xfId="18647"/>
    <cellStyle name="RowTitles1-Detail 4 2 2 4 4 4" xfId="18648"/>
    <cellStyle name="RowTitles1-Detail 4 2 2 4 4 4 2" xfId="18649"/>
    <cellStyle name="RowTitles1-Detail 4 2 2 4 4 5" xfId="18650"/>
    <cellStyle name="RowTitles1-Detail 4 2 2 4 4 5 2" xfId="18651"/>
    <cellStyle name="RowTitles1-Detail 4 2 2 4 4 5 2 2" xfId="18652"/>
    <cellStyle name="RowTitles1-Detail 4 2 2 4 4 5 3" xfId="18653"/>
    <cellStyle name="RowTitles1-Detail 4 2 2 4 4 6" xfId="18654"/>
    <cellStyle name="RowTitles1-Detail 4 2 2 4 4 6 2" xfId="18655"/>
    <cellStyle name="RowTitles1-Detail 4 2 2 4 4 6 2 2" xfId="18656"/>
    <cellStyle name="RowTitles1-Detail 4 2 2 4 4 7" xfId="18657"/>
    <cellStyle name="RowTitles1-Detail 4 2 2 4 4 7 2" xfId="18658"/>
    <cellStyle name="RowTitles1-Detail 4 2 2 4 4 8" xfId="18659"/>
    <cellStyle name="RowTitles1-Detail 4 2 2 4 5" xfId="18660"/>
    <cellStyle name="RowTitles1-Detail 4 2 2 4 5 2" xfId="18661"/>
    <cellStyle name="RowTitles1-Detail 4 2 2 4 5 2 2" xfId="18662"/>
    <cellStyle name="RowTitles1-Detail 4 2 2 4 5 2 2 2" xfId="18663"/>
    <cellStyle name="RowTitles1-Detail 4 2 2 4 5 2 2 2 2" xfId="18664"/>
    <cellStyle name="RowTitles1-Detail 4 2 2 4 5 2 2 3" xfId="18665"/>
    <cellStyle name="RowTitles1-Detail 4 2 2 4 5 2 3" xfId="18666"/>
    <cellStyle name="RowTitles1-Detail 4 2 2 4 5 2 3 2" xfId="18667"/>
    <cellStyle name="RowTitles1-Detail 4 2 2 4 5 2 3 2 2" xfId="18668"/>
    <cellStyle name="RowTitles1-Detail 4 2 2 4 5 2 4" xfId="18669"/>
    <cellStyle name="RowTitles1-Detail 4 2 2 4 5 2 4 2" xfId="18670"/>
    <cellStyle name="RowTitles1-Detail 4 2 2 4 5 2 5" xfId="18671"/>
    <cellStyle name="RowTitles1-Detail 4 2 2 4 5 3" xfId="18672"/>
    <cellStyle name="RowTitles1-Detail 4 2 2 4 5 3 2" xfId="18673"/>
    <cellStyle name="RowTitles1-Detail 4 2 2 4 5 3 2 2" xfId="18674"/>
    <cellStyle name="RowTitles1-Detail 4 2 2 4 5 3 2 2 2" xfId="18675"/>
    <cellStyle name="RowTitles1-Detail 4 2 2 4 5 3 2 3" xfId="18676"/>
    <cellStyle name="RowTitles1-Detail 4 2 2 4 5 3 3" xfId="18677"/>
    <cellStyle name="RowTitles1-Detail 4 2 2 4 5 3 3 2" xfId="18678"/>
    <cellStyle name="RowTitles1-Detail 4 2 2 4 5 3 3 2 2" xfId="18679"/>
    <cellStyle name="RowTitles1-Detail 4 2 2 4 5 3 4" xfId="18680"/>
    <cellStyle name="RowTitles1-Detail 4 2 2 4 5 3 4 2" xfId="18681"/>
    <cellStyle name="RowTitles1-Detail 4 2 2 4 5 3 5" xfId="18682"/>
    <cellStyle name="RowTitles1-Detail 4 2 2 4 5 4" xfId="18683"/>
    <cellStyle name="RowTitles1-Detail 4 2 2 4 5 4 2" xfId="18684"/>
    <cellStyle name="RowTitles1-Detail 4 2 2 4 5 4 2 2" xfId="18685"/>
    <cellStyle name="RowTitles1-Detail 4 2 2 4 5 4 3" xfId="18686"/>
    <cellStyle name="RowTitles1-Detail 4 2 2 4 5 5" xfId="18687"/>
    <cellStyle name="RowTitles1-Detail 4 2 2 4 5 5 2" xfId="18688"/>
    <cellStyle name="RowTitles1-Detail 4 2 2 4 5 5 2 2" xfId="18689"/>
    <cellStyle name="RowTitles1-Detail 4 2 2 4 5 6" xfId="18690"/>
    <cellStyle name="RowTitles1-Detail 4 2 2 4 5 6 2" xfId="18691"/>
    <cellStyle name="RowTitles1-Detail 4 2 2 4 5 7" xfId="18692"/>
    <cellStyle name="RowTitles1-Detail 4 2 2 4 6" xfId="18693"/>
    <cellStyle name="RowTitles1-Detail 4 2 2 4 6 2" xfId="18694"/>
    <cellStyle name="RowTitles1-Detail 4 2 2 4 6 2 2" xfId="18695"/>
    <cellStyle name="RowTitles1-Detail 4 2 2 4 6 2 2 2" xfId="18696"/>
    <cellStyle name="RowTitles1-Detail 4 2 2 4 6 2 2 2 2" xfId="18697"/>
    <cellStyle name="RowTitles1-Detail 4 2 2 4 6 2 2 3" xfId="18698"/>
    <cellStyle name="RowTitles1-Detail 4 2 2 4 6 2 3" xfId="18699"/>
    <cellStyle name="RowTitles1-Detail 4 2 2 4 6 2 3 2" xfId="18700"/>
    <cellStyle name="RowTitles1-Detail 4 2 2 4 6 2 3 2 2" xfId="18701"/>
    <cellStyle name="RowTitles1-Detail 4 2 2 4 6 2 4" xfId="18702"/>
    <cellStyle name="RowTitles1-Detail 4 2 2 4 6 2 4 2" xfId="18703"/>
    <cellStyle name="RowTitles1-Detail 4 2 2 4 6 2 5" xfId="18704"/>
    <cellStyle name="RowTitles1-Detail 4 2 2 4 6 3" xfId="18705"/>
    <cellStyle name="RowTitles1-Detail 4 2 2 4 6 3 2" xfId="18706"/>
    <cellStyle name="RowTitles1-Detail 4 2 2 4 6 3 2 2" xfId="18707"/>
    <cellStyle name="RowTitles1-Detail 4 2 2 4 6 3 2 2 2" xfId="18708"/>
    <cellStyle name="RowTitles1-Detail 4 2 2 4 6 3 2 3" xfId="18709"/>
    <cellStyle name="RowTitles1-Detail 4 2 2 4 6 3 3" xfId="18710"/>
    <cellStyle name="RowTitles1-Detail 4 2 2 4 6 3 3 2" xfId="18711"/>
    <cellStyle name="RowTitles1-Detail 4 2 2 4 6 3 3 2 2" xfId="18712"/>
    <cellStyle name="RowTitles1-Detail 4 2 2 4 6 3 4" xfId="18713"/>
    <cellStyle name="RowTitles1-Detail 4 2 2 4 6 3 4 2" xfId="18714"/>
    <cellStyle name="RowTitles1-Detail 4 2 2 4 6 3 5" xfId="18715"/>
    <cellStyle name="RowTitles1-Detail 4 2 2 4 6 4" xfId="18716"/>
    <cellStyle name="RowTitles1-Detail 4 2 2 4 6 4 2" xfId="18717"/>
    <cellStyle name="RowTitles1-Detail 4 2 2 4 6 4 2 2" xfId="18718"/>
    <cellStyle name="RowTitles1-Detail 4 2 2 4 6 4 3" xfId="18719"/>
    <cellStyle name="RowTitles1-Detail 4 2 2 4 6 5" xfId="18720"/>
    <cellStyle name="RowTitles1-Detail 4 2 2 4 6 5 2" xfId="18721"/>
    <cellStyle name="RowTitles1-Detail 4 2 2 4 6 5 2 2" xfId="18722"/>
    <cellStyle name="RowTitles1-Detail 4 2 2 4 6 6" xfId="18723"/>
    <cellStyle name="RowTitles1-Detail 4 2 2 4 6 6 2" xfId="18724"/>
    <cellStyle name="RowTitles1-Detail 4 2 2 4 6 7" xfId="18725"/>
    <cellStyle name="RowTitles1-Detail 4 2 2 4 7" xfId="18726"/>
    <cellStyle name="RowTitles1-Detail 4 2 2 4 7 2" xfId="18727"/>
    <cellStyle name="RowTitles1-Detail 4 2 2 4 7 2 2" xfId="18728"/>
    <cellStyle name="RowTitles1-Detail 4 2 2 4 7 2 2 2" xfId="18729"/>
    <cellStyle name="RowTitles1-Detail 4 2 2 4 7 2 3" xfId="18730"/>
    <cellStyle name="RowTitles1-Detail 4 2 2 4 7 3" xfId="18731"/>
    <cellStyle name="RowTitles1-Detail 4 2 2 4 7 3 2" xfId="18732"/>
    <cellStyle name="RowTitles1-Detail 4 2 2 4 7 3 2 2" xfId="18733"/>
    <cellStyle name="RowTitles1-Detail 4 2 2 4 7 4" xfId="18734"/>
    <cellStyle name="RowTitles1-Detail 4 2 2 4 7 4 2" xfId="18735"/>
    <cellStyle name="RowTitles1-Detail 4 2 2 4 7 5" xfId="18736"/>
    <cellStyle name="RowTitles1-Detail 4 2 2 4 8" xfId="18737"/>
    <cellStyle name="RowTitles1-Detail 4 2 2 4 8 2" xfId="18738"/>
    <cellStyle name="RowTitles1-Detail 4 2 2 4 9" xfId="18739"/>
    <cellStyle name="RowTitles1-Detail 4 2 2 4 9 2" xfId="18740"/>
    <cellStyle name="RowTitles1-Detail 4 2 2 4 9 2 2" xfId="18741"/>
    <cellStyle name="RowTitles1-Detail 4 2 2 4_STUD aligned by INSTIT" xfId="18742"/>
    <cellStyle name="RowTitles1-Detail 4 2 2 5" xfId="18743"/>
    <cellStyle name="RowTitles1-Detail 4 2 2 5 2" xfId="18744"/>
    <cellStyle name="RowTitles1-Detail 4 2 2 5 2 2" xfId="18745"/>
    <cellStyle name="RowTitles1-Detail 4 2 2 5 2 2 2" xfId="18746"/>
    <cellStyle name="RowTitles1-Detail 4 2 2 5 2 2 2 2" xfId="18747"/>
    <cellStyle name="RowTitles1-Detail 4 2 2 5 2 2 3" xfId="18748"/>
    <cellStyle name="RowTitles1-Detail 4 2 2 5 2 3" xfId="18749"/>
    <cellStyle name="RowTitles1-Detail 4 2 2 5 2 3 2" xfId="18750"/>
    <cellStyle name="RowTitles1-Detail 4 2 2 5 2 3 2 2" xfId="18751"/>
    <cellStyle name="RowTitles1-Detail 4 2 2 5 2 4" xfId="18752"/>
    <cellStyle name="RowTitles1-Detail 4 2 2 5 2 4 2" xfId="18753"/>
    <cellStyle name="RowTitles1-Detail 4 2 2 5 2 5" xfId="18754"/>
    <cellStyle name="RowTitles1-Detail 4 2 2 5 3" xfId="18755"/>
    <cellStyle name="RowTitles1-Detail 4 2 2 5 3 2" xfId="18756"/>
    <cellStyle name="RowTitles1-Detail 4 2 2 5 3 2 2" xfId="18757"/>
    <cellStyle name="RowTitles1-Detail 4 2 2 5 3 2 2 2" xfId="18758"/>
    <cellStyle name="RowTitles1-Detail 4 2 2 5 3 2 3" xfId="18759"/>
    <cellStyle name="RowTitles1-Detail 4 2 2 5 3 3" xfId="18760"/>
    <cellStyle name="RowTitles1-Detail 4 2 2 5 3 3 2" xfId="18761"/>
    <cellStyle name="RowTitles1-Detail 4 2 2 5 3 3 2 2" xfId="18762"/>
    <cellStyle name="RowTitles1-Detail 4 2 2 5 3 4" xfId="18763"/>
    <cellStyle name="RowTitles1-Detail 4 2 2 5 3 4 2" xfId="18764"/>
    <cellStyle name="RowTitles1-Detail 4 2 2 5 3 5" xfId="18765"/>
    <cellStyle name="RowTitles1-Detail 4 2 2 5 4" xfId="18766"/>
    <cellStyle name="RowTitles1-Detail 4 2 2 5 4 2" xfId="18767"/>
    <cellStyle name="RowTitles1-Detail 4 2 2 5 5" xfId="18768"/>
    <cellStyle name="RowTitles1-Detail 4 2 2 5 5 2" xfId="18769"/>
    <cellStyle name="RowTitles1-Detail 4 2 2 5 5 2 2" xfId="18770"/>
    <cellStyle name="RowTitles1-Detail 4 2 2 5 5 3" xfId="18771"/>
    <cellStyle name="RowTitles1-Detail 4 2 2 5 6" xfId="18772"/>
    <cellStyle name="RowTitles1-Detail 4 2 2 5 6 2" xfId="18773"/>
    <cellStyle name="RowTitles1-Detail 4 2 2 5 6 2 2" xfId="18774"/>
    <cellStyle name="RowTitles1-Detail 4 2 2 6" xfId="18775"/>
    <cellStyle name="RowTitles1-Detail 4 2 2 6 2" xfId="18776"/>
    <cellStyle name="RowTitles1-Detail 4 2 2 6 2 2" xfId="18777"/>
    <cellStyle name="RowTitles1-Detail 4 2 2 6 2 2 2" xfId="18778"/>
    <cellStyle name="RowTitles1-Detail 4 2 2 6 2 2 2 2" xfId="18779"/>
    <cellStyle name="RowTitles1-Detail 4 2 2 6 2 2 3" xfId="18780"/>
    <cellStyle name="RowTitles1-Detail 4 2 2 6 2 3" xfId="18781"/>
    <cellStyle name="RowTitles1-Detail 4 2 2 6 2 3 2" xfId="18782"/>
    <cellStyle name="RowTitles1-Detail 4 2 2 6 2 3 2 2" xfId="18783"/>
    <cellStyle name="RowTitles1-Detail 4 2 2 6 2 4" xfId="18784"/>
    <cellStyle name="RowTitles1-Detail 4 2 2 6 2 4 2" xfId="18785"/>
    <cellStyle name="RowTitles1-Detail 4 2 2 6 2 5" xfId="18786"/>
    <cellStyle name="RowTitles1-Detail 4 2 2 6 3" xfId="18787"/>
    <cellStyle name="RowTitles1-Detail 4 2 2 6 3 2" xfId="18788"/>
    <cellStyle name="RowTitles1-Detail 4 2 2 6 3 2 2" xfId="18789"/>
    <cellStyle name="RowTitles1-Detail 4 2 2 6 3 2 2 2" xfId="18790"/>
    <cellStyle name="RowTitles1-Detail 4 2 2 6 3 2 3" xfId="18791"/>
    <cellStyle name="RowTitles1-Detail 4 2 2 6 3 3" xfId="18792"/>
    <cellStyle name="RowTitles1-Detail 4 2 2 6 3 3 2" xfId="18793"/>
    <cellStyle name="RowTitles1-Detail 4 2 2 6 3 3 2 2" xfId="18794"/>
    <cellStyle name="RowTitles1-Detail 4 2 2 6 3 4" xfId="18795"/>
    <cellStyle name="RowTitles1-Detail 4 2 2 6 3 4 2" xfId="18796"/>
    <cellStyle name="RowTitles1-Detail 4 2 2 6 3 5" xfId="18797"/>
    <cellStyle name="RowTitles1-Detail 4 2 2 6 4" xfId="18798"/>
    <cellStyle name="RowTitles1-Detail 4 2 2 6 4 2" xfId="18799"/>
    <cellStyle name="RowTitles1-Detail 4 2 2 6 5" xfId="18800"/>
    <cellStyle name="RowTitles1-Detail 4 2 2 6 5 2" xfId="18801"/>
    <cellStyle name="RowTitles1-Detail 4 2 2 6 5 2 2" xfId="18802"/>
    <cellStyle name="RowTitles1-Detail 4 2 2 6 6" xfId="18803"/>
    <cellStyle name="RowTitles1-Detail 4 2 2 6 6 2" xfId="18804"/>
    <cellStyle name="RowTitles1-Detail 4 2 2 6 7" xfId="18805"/>
    <cellStyle name="RowTitles1-Detail 4 2 2 7" xfId="18806"/>
    <cellStyle name="RowTitles1-Detail 4 2 2 7 2" xfId="18807"/>
    <cellStyle name="RowTitles1-Detail 4 2 2 7 2 2" xfId="18808"/>
    <cellStyle name="RowTitles1-Detail 4 2 2 7 2 2 2" xfId="18809"/>
    <cellStyle name="RowTitles1-Detail 4 2 2 7 2 2 2 2" xfId="18810"/>
    <cellStyle name="RowTitles1-Detail 4 2 2 7 2 2 3" xfId="18811"/>
    <cellStyle name="RowTitles1-Detail 4 2 2 7 2 3" xfId="18812"/>
    <cellStyle name="RowTitles1-Detail 4 2 2 7 2 3 2" xfId="18813"/>
    <cellStyle name="RowTitles1-Detail 4 2 2 7 2 3 2 2" xfId="18814"/>
    <cellStyle name="RowTitles1-Detail 4 2 2 7 2 4" xfId="18815"/>
    <cellStyle name="RowTitles1-Detail 4 2 2 7 2 4 2" xfId="18816"/>
    <cellStyle name="RowTitles1-Detail 4 2 2 7 2 5" xfId="18817"/>
    <cellStyle name="RowTitles1-Detail 4 2 2 7 3" xfId="18818"/>
    <cellStyle name="RowTitles1-Detail 4 2 2 7 3 2" xfId="18819"/>
    <cellStyle name="RowTitles1-Detail 4 2 2 7 3 2 2" xfId="18820"/>
    <cellStyle name="RowTitles1-Detail 4 2 2 7 3 2 2 2" xfId="18821"/>
    <cellStyle name="RowTitles1-Detail 4 2 2 7 3 2 3" xfId="18822"/>
    <cellStyle name="RowTitles1-Detail 4 2 2 7 3 3" xfId="18823"/>
    <cellStyle name="RowTitles1-Detail 4 2 2 7 3 3 2" xfId="18824"/>
    <cellStyle name="RowTitles1-Detail 4 2 2 7 3 3 2 2" xfId="18825"/>
    <cellStyle name="RowTitles1-Detail 4 2 2 7 3 4" xfId="18826"/>
    <cellStyle name="RowTitles1-Detail 4 2 2 7 3 4 2" xfId="18827"/>
    <cellStyle name="RowTitles1-Detail 4 2 2 7 3 5" xfId="18828"/>
    <cellStyle name="RowTitles1-Detail 4 2 2 7 4" xfId="18829"/>
    <cellStyle name="RowTitles1-Detail 4 2 2 7 4 2" xfId="18830"/>
    <cellStyle name="RowTitles1-Detail 4 2 2 7 5" xfId="18831"/>
    <cellStyle name="RowTitles1-Detail 4 2 2 7 5 2" xfId="18832"/>
    <cellStyle name="RowTitles1-Detail 4 2 2 7 5 2 2" xfId="18833"/>
    <cellStyle name="RowTitles1-Detail 4 2 2 7 5 3" xfId="18834"/>
    <cellStyle name="RowTitles1-Detail 4 2 2 7 6" xfId="18835"/>
    <cellStyle name="RowTitles1-Detail 4 2 2 7 6 2" xfId="18836"/>
    <cellStyle name="RowTitles1-Detail 4 2 2 7 6 2 2" xfId="18837"/>
    <cellStyle name="RowTitles1-Detail 4 2 2 7 7" xfId="18838"/>
    <cellStyle name="RowTitles1-Detail 4 2 2 7 7 2" xfId="18839"/>
    <cellStyle name="RowTitles1-Detail 4 2 2 7 8" xfId="18840"/>
    <cellStyle name="RowTitles1-Detail 4 2 2 8" xfId="18841"/>
    <cellStyle name="RowTitles1-Detail 4 2 2 8 2" xfId="18842"/>
    <cellStyle name="RowTitles1-Detail 4 2 2 8 2 2" xfId="18843"/>
    <cellStyle name="RowTitles1-Detail 4 2 2 8 2 2 2" xfId="18844"/>
    <cellStyle name="RowTitles1-Detail 4 2 2 8 2 2 2 2" xfId="18845"/>
    <cellStyle name="RowTitles1-Detail 4 2 2 8 2 2 3" xfId="18846"/>
    <cellStyle name="RowTitles1-Detail 4 2 2 8 2 3" xfId="18847"/>
    <cellStyle name="RowTitles1-Detail 4 2 2 8 2 3 2" xfId="18848"/>
    <cellStyle name="RowTitles1-Detail 4 2 2 8 2 3 2 2" xfId="18849"/>
    <cellStyle name="RowTitles1-Detail 4 2 2 8 2 4" xfId="18850"/>
    <cellStyle name="RowTitles1-Detail 4 2 2 8 2 4 2" xfId="18851"/>
    <cellStyle name="RowTitles1-Detail 4 2 2 8 2 5" xfId="18852"/>
    <cellStyle name="RowTitles1-Detail 4 2 2 8 3" xfId="18853"/>
    <cellStyle name="RowTitles1-Detail 4 2 2 8 3 2" xfId="18854"/>
    <cellStyle name="RowTitles1-Detail 4 2 2 8 3 2 2" xfId="18855"/>
    <cellStyle name="RowTitles1-Detail 4 2 2 8 3 2 2 2" xfId="18856"/>
    <cellStyle name="RowTitles1-Detail 4 2 2 8 3 2 3" xfId="18857"/>
    <cellStyle name="RowTitles1-Detail 4 2 2 8 3 3" xfId="18858"/>
    <cellStyle name="RowTitles1-Detail 4 2 2 8 3 3 2" xfId="18859"/>
    <cellStyle name="RowTitles1-Detail 4 2 2 8 3 3 2 2" xfId="18860"/>
    <cellStyle name="RowTitles1-Detail 4 2 2 8 3 4" xfId="18861"/>
    <cellStyle name="RowTitles1-Detail 4 2 2 8 3 4 2" xfId="18862"/>
    <cellStyle name="RowTitles1-Detail 4 2 2 8 3 5" xfId="18863"/>
    <cellStyle name="RowTitles1-Detail 4 2 2 8 4" xfId="18864"/>
    <cellStyle name="RowTitles1-Detail 4 2 2 8 4 2" xfId="18865"/>
    <cellStyle name="RowTitles1-Detail 4 2 2 8 4 2 2" xfId="18866"/>
    <cellStyle name="RowTitles1-Detail 4 2 2 8 4 3" xfId="18867"/>
    <cellStyle name="RowTitles1-Detail 4 2 2 8 5" xfId="18868"/>
    <cellStyle name="RowTitles1-Detail 4 2 2 8 5 2" xfId="18869"/>
    <cellStyle name="RowTitles1-Detail 4 2 2 8 5 2 2" xfId="18870"/>
    <cellStyle name="RowTitles1-Detail 4 2 2 8 6" xfId="18871"/>
    <cellStyle name="RowTitles1-Detail 4 2 2 8 6 2" xfId="18872"/>
    <cellStyle name="RowTitles1-Detail 4 2 2 8 7" xfId="18873"/>
    <cellStyle name="RowTitles1-Detail 4 2 2 9" xfId="18874"/>
    <cellStyle name="RowTitles1-Detail 4 2 2 9 2" xfId="18875"/>
    <cellStyle name="RowTitles1-Detail 4 2 2 9 2 2" xfId="18876"/>
    <cellStyle name="RowTitles1-Detail 4 2 2 9 2 2 2" xfId="18877"/>
    <cellStyle name="RowTitles1-Detail 4 2 2 9 2 2 2 2" xfId="18878"/>
    <cellStyle name="RowTitles1-Detail 4 2 2 9 2 2 3" xfId="18879"/>
    <cellStyle name="RowTitles1-Detail 4 2 2 9 2 3" xfId="18880"/>
    <cellStyle name="RowTitles1-Detail 4 2 2 9 2 3 2" xfId="18881"/>
    <cellStyle name="RowTitles1-Detail 4 2 2 9 2 3 2 2" xfId="18882"/>
    <cellStyle name="RowTitles1-Detail 4 2 2 9 2 4" xfId="18883"/>
    <cellStyle name="RowTitles1-Detail 4 2 2 9 2 4 2" xfId="18884"/>
    <cellStyle name="RowTitles1-Detail 4 2 2 9 2 5" xfId="18885"/>
    <cellStyle name="RowTitles1-Detail 4 2 2 9 3" xfId="18886"/>
    <cellStyle name="RowTitles1-Detail 4 2 2 9 3 2" xfId="18887"/>
    <cellStyle name="RowTitles1-Detail 4 2 2 9 3 2 2" xfId="18888"/>
    <cellStyle name="RowTitles1-Detail 4 2 2 9 3 2 2 2" xfId="18889"/>
    <cellStyle name="RowTitles1-Detail 4 2 2 9 3 2 3" xfId="18890"/>
    <cellStyle name="RowTitles1-Detail 4 2 2 9 3 3" xfId="18891"/>
    <cellStyle name="RowTitles1-Detail 4 2 2 9 3 3 2" xfId="18892"/>
    <cellStyle name="RowTitles1-Detail 4 2 2 9 3 3 2 2" xfId="18893"/>
    <cellStyle name="RowTitles1-Detail 4 2 2 9 3 4" xfId="18894"/>
    <cellStyle name="RowTitles1-Detail 4 2 2 9 3 4 2" xfId="18895"/>
    <cellStyle name="RowTitles1-Detail 4 2 2 9 3 5" xfId="18896"/>
    <cellStyle name="RowTitles1-Detail 4 2 2 9 4" xfId="18897"/>
    <cellStyle name="RowTitles1-Detail 4 2 2 9 4 2" xfId="18898"/>
    <cellStyle name="RowTitles1-Detail 4 2 2 9 4 2 2" xfId="18899"/>
    <cellStyle name="RowTitles1-Detail 4 2 2 9 4 3" xfId="18900"/>
    <cellStyle name="RowTitles1-Detail 4 2 2 9 5" xfId="18901"/>
    <cellStyle name="RowTitles1-Detail 4 2 2 9 5 2" xfId="18902"/>
    <cellStyle name="RowTitles1-Detail 4 2 2 9 5 2 2" xfId="18903"/>
    <cellStyle name="RowTitles1-Detail 4 2 2 9 6" xfId="18904"/>
    <cellStyle name="RowTitles1-Detail 4 2 2 9 6 2" xfId="18905"/>
    <cellStyle name="RowTitles1-Detail 4 2 2 9 7" xfId="18906"/>
    <cellStyle name="RowTitles1-Detail 4 2 2_STUD aligned by INSTIT" xfId="18907"/>
    <cellStyle name="RowTitles1-Detail 4 2 3" xfId="18908"/>
    <cellStyle name="RowTitles1-Detail 4 2 3 2" xfId="18909"/>
    <cellStyle name="RowTitles1-Detail 4 2 3 2 2" xfId="18910"/>
    <cellStyle name="RowTitles1-Detail 4 2 3 2 2 2" xfId="18911"/>
    <cellStyle name="RowTitles1-Detail 4 2 3 2 2 2 2" xfId="18912"/>
    <cellStyle name="RowTitles1-Detail 4 2 3 2 2 2 2 2" xfId="18913"/>
    <cellStyle name="RowTitles1-Detail 4 2 3 2 2 2 3" xfId="18914"/>
    <cellStyle name="RowTitles1-Detail 4 2 3 2 2 3" xfId="18915"/>
    <cellStyle name="RowTitles1-Detail 4 2 3 2 2 3 2" xfId="18916"/>
    <cellStyle name="RowTitles1-Detail 4 2 3 2 2 3 2 2" xfId="18917"/>
    <cellStyle name="RowTitles1-Detail 4 2 3 2 2 4" xfId="18918"/>
    <cellStyle name="RowTitles1-Detail 4 2 3 2 2 4 2" xfId="18919"/>
    <cellStyle name="RowTitles1-Detail 4 2 3 2 2 5" xfId="18920"/>
    <cellStyle name="RowTitles1-Detail 4 2 3 2 3" xfId="18921"/>
    <cellStyle name="RowTitles1-Detail 4 2 3 2 3 2" xfId="18922"/>
    <cellStyle name="RowTitles1-Detail 4 2 3 2 3 2 2" xfId="18923"/>
    <cellStyle name="RowTitles1-Detail 4 2 3 2 3 2 2 2" xfId="18924"/>
    <cellStyle name="RowTitles1-Detail 4 2 3 2 3 2 3" xfId="18925"/>
    <cellStyle name="RowTitles1-Detail 4 2 3 2 3 3" xfId="18926"/>
    <cellStyle name="RowTitles1-Detail 4 2 3 2 3 3 2" xfId="18927"/>
    <cellStyle name="RowTitles1-Detail 4 2 3 2 3 3 2 2" xfId="18928"/>
    <cellStyle name="RowTitles1-Detail 4 2 3 2 3 4" xfId="18929"/>
    <cellStyle name="RowTitles1-Detail 4 2 3 2 3 4 2" xfId="18930"/>
    <cellStyle name="RowTitles1-Detail 4 2 3 2 3 5" xfId="18931"/>
    <cellStyle name="RowTitles1-Detail 4 2 3 2 4" xfId="18932"/>
    <cellStyle name="RowTitles1-Detail 4 2 3 2 4 2" xfId="18933"/>
    <cellStyle name="RowTitles1-Detail 4 2 3 2 5" xfId="18934"/>
    <cellStyle name="RowTitles1-Detail 4 2 3 2 5 2" xfId="18935"/>
    <cellStyle name="RowTitles1-Detail 4 2 3 2 5 2 2" xfId="18936"/>
    <cellStyle name="RowTitles1-Detail 4 2 3 3" xfId="18937"/>
    <cellStyle name="RowTitles1-Detail 4 2 3 3 2" xfId="18938"/>
    <cellStyle name="RowTitles1-Detail 4 2 3 3 2 2" xfId="18939"/>
    <cellStyle name="RowTitles1-Detail 4 2 3 3 2 2 2" xfId="18940"/>
    <cellStyle name="RowTitles1-Detail 4 2 3 3 2 2 2 2" xfId="18941"/>
    <cellStyle name="RowTitles1-Detail 4 2 3 3 2 2 3" xfId="18942"/>
    <cellStyle name="RowTitles1-Detail 4 2 3 3 2 3" xfId="18943"/>
    <cellStyle name="RowTitles1-Detail 4 2 3 3 2 3 2" xfId="18944"/>
    <cellStyle name="RowTitles1-Detail 4 2 3 3 2 3 2 2" xfId="18945"/>
    <cellStyle name="RowTitles1-Detail 4 2 3 3 2 4" xfId="18946"/>
    <cellStyle name="RowTitles1-Detail 4 2 3 3 2 4 2" xfId="18947"/>
    <cellStyle name="RowTitles1-Detail 4 2 3 3 2 5" xfId="18948"/>
    <cellStyle name="RowTitles1-Detail 4 2 3 3 3" xfId="18949"/>
    <cellStyle name="RowTitles1-Detail 4 2 3 3 3 2" xfId="18950"/>
    <cellStyle name="RowTitles1-Detail 4 2 3 3 3 2 2" xfId="18951"/>
    <cellStyle name="RowTitles1-Detail 4 2 3 3 3 2 2 2" xfId="18952"/>
    <cellStyle name="RowTitles1-Detail 4 2 3 3 3 2 3" xfId="18953"/>
    <cellStyle name="RowTitles1-Detail 4 2 3 3 3 3" xfId="18954"/>
    <cellStyle name="RowTitles1-Detail 4 2 3 3 3 3 2" xfId="18955"/>
    <cellStyle name="RowTitles1-Detail 4 2 3 3 3 3 2 2" xfId="18956"/>
    <cellStyle name="RowTitles1-Detail 4 2 3 3 3 4" xfId="18957"/>
    <cellStyle name="RowTitles1-Detail 4 2 3 3 3 4 2" xfId="18958"/>
    <cellStyle name="RowTitles1-Detail 4 2 3 3 3 5" xfId="18959"/>
    <cellStyle name="RowTitles1-Detail 4 2 3 3 4" xfId="18960"/>
    <cellStyle name="RowTitles1-Detail 4 2 3 3 4 2" xfId="18961"/>
    <cellStyle name="RowTitles1-Detail 4 2 3 3 5" xfId="18962"/>
    <cellStyle name="RowTitles1-Detail 4 2 3 3 5 2" xfId="18963"/>
    <cellStyle name="RowTitles1-Detail 4 2 3 3 5 2 2" xfId="18964"/>
    <cellStyle name="RowTitles1-Detail 4 2 3 3 5 3" xfId="18965"/>
    <cellStyle name="RowTitles1-Detail 4 2 3 3 6" xfId="18966"/>
    <cellStyle name="RowTitles1-Detail 4 2 3 3 6 2" xfId="18967"/>
    <cellStyle name="RowTitles1-Detail 4 2 3 3 6 2 2" xfId="18968"/>
    <cellStyle name="RowTitles1-Detail 4 2 3 3 7" xfId="18969"/>
    <cellStyle name="RowTitles1-Detail 4 2 3 3 7 2" xfId="18970"/>
    <cellStyle name="RowTitles1-Detail 4 2 3 3 8" xfId="18971"/>
    <cellStyle name="RowTitles1-Detail 4 2 3 4" xfId="18972"/>
    <cellStyle name="RowTitles1-Detail 4 2 3 4 2" xfId="18973"/>
    <cellStyle name="RowTitles1-Detail 4 2 3 4 2 2" xfId="18974"/>
    <cellStyle name="RowTitles1-Detail 4 2 3 4 2 2 2" xfId="18975"/>
    <cellStyle name="RowTitles1-Detail 4 2 3 4 2 2 2 2" xfId="18976"/>
    <cellStyle name="RowTitles1-Detail 4 2 3 4 2 2 3" xfId="18977"/>
    <cellStyle name="RowTitles1-Detail 4 2 3 4 2 3" xfId="18978"/>
    <cellStyle name="RowTitles1-Detail 4 2 3 4 2 3 2" xfId="18979"/>
    <cellStyle name="RowTitles1-Detail 4 2 3 4 2 3 2 2" xfId="18980"/>
    <cellStyle name="RowTitles1-Detail 4 2 3 4 2 4" xfId="18981"/>
    <cellStyle name="RowTitles1-Detail 4 2 3 4 2 4 2" xfId="18982"/>
    <cellStyle name="RowTitles1-Detail 4 2 3 4 2 5" xfId="18983"/>
    <cellStyle name="RowTitles1-Detail 4 2 3 4 3" xfId="18984"/>
    <cellStyle name="RowTitles1-Detail 4 2 3 4 3 2" xfId="18985"/>
    <cellStyle name="RowTitles1-Detail 4 2 3 4 3 2 2" xfId="18986"/>
    <cellStyle name="RowTitles1-Detail 4 2 3 4 3 2 2 2" xfId="18987"/>
    <cellStyle name="RowTitles1-Detail 4 2 3 4 3 2 3" xfId="18988"/>
    <cellStyle name="RowTitles1-Detail 4 2 3 4 3 3" xfId="18989"/>
    <cellStyle name="RowTitles1-Detail 4 2 3 4 3 3 2" xfId="18990"/>
    <cellStyle name="RowTitles1-Detail 4 2 3 4 3 3 2 2" xfId="18991"/>
    <cellStyle name="RowTitles1-Detail 4 2 3 4 3 4" xfId="18992"/>
    <cellStyle name="RowTitles1-Detail 4 2 3 4 3 4 2" xfId="18993"/>
    <cellStyle name="RowTitles1-Detail 4 2 3 4 3 5" xfId="18994"/>
    <cellStyle name="RowTitles1-Detail 4 2 3 4 4" xfId="18995"/>
    <cellStyle name="RowTitles1-Detail 4 2 3 4 4 2" xfId="18996"/>
    <cellStyle name="RowTitles1-Detail 4 2 3 4 4 2 2" xfId="18997"/>
    <cellStyle name="RowTitles1-Detail 4 2 3 4 4 3" xfId="18998"/>
    <cellStyle name="RowTitles1-Detail 4 2 3 4 5" xfId="18999"/>
    <cellStyle name="RowTitles1-Detail 4 2 3 4 5 2" xfId="19000"/>
    <cellStyle name="RowTitles1-Detail 4 2 3 4 5 2 2" xfId="19001"/>
    <cellStyle name="RowTitles1-Detail 4 2 3 4 6" xfId="19002"/>
    <cellStyle name="RowTitles1-Detail 4 2 3 4 6 2" xfId="19003"/>
    <cellStyle name="RowTitles1-Detail 4 2 3 4 7" xfId="19004"/>
    <cellStyle name="RowTitles1-Detail 4 2 3 5" xfId="19005"/>
    <cellStyle name="RowTitles1-Detail 4 2 3 5 2" xfId="19006"/>
    <cellStyle name="RowTitles1-Detail 4 2 3 5 2 2" xfId="19007"/>
    <cellStyle name="RowTitles1-Detail 4 2 3 5 2 2 2" xfId="19008"/>
    <cellStyle name="RowTitles1-Detail 4 2 3 5 2 2 2 2" xfId="19009"/>
    <cellStyle name="RowTitles1-Detail 4 2 3 5 2 2 3" xfId="19010"/>
    <cellStyle name="RowTitles1-Detail 4 2 3 5 2 3" xfId="19011"/>
    <cellStyle name="RowTitles1-Detail 4 2 3 5 2 3 2" xfId="19012"/>
    <cellStyle name="RowTitles1-Detail 4 2 3 5 2 3 2 2" xfId="19013"/>
    <cellStyle name="RowTitles1-Detail 4 2 3 5 2 4" xfId="19014"/>
    <cellStyle name="RowTitles1-Detail 4 2 3 5 2 4 2" xfId="19015"/>
    <cellStyle name="RowTitles1-Detail 4 2 3 5 2 5" xfId="19016"/>
    <cellStyle name="RowTitles1-Detail 4 2 3 5 3" xfId="19017"/>
    <cellStyle name="RowTitles1-Detail 4 2 3 5 3 2" xfId="19018"/>
    <cellStyle name="RowTitles1-Detail 4 2 3 5 3 2 2" xfId="19019"/>
    <cellStyle name="RowTitles1-Detail 4 2 3 5 3 2 2 2" xfId="19020"/>
    <cellStyle name="RowTitles1-Detail 4 2 3 5 3 2 3" xfId="19021"/>
    <cellStyle name="RowTitles1-Detail 4 2 3 5 3 3" xfId="19022"/>
    <cellStyle name="RowTitles1-Detail 4 2 3 5 3 3 2" xfId="19023"/>
    <cellStyle name="RowTitles1-Detail 4 2 3 5 3 3 2 2" xfId="19024"/>
    <cellStyle name="RowTitles1-Detail 4 2 3 5 3 4" xfId="19025"/>
    <cellStyle name="RowTitles1-Detail 4 2 3 5 3 4 2" xfId="19026"/>
    <cellStyle name="RowTitles1-Detail 4 2 3 5 3 5" xfId="19027"/>
    <cellStyle name="RowTitles1-Detail 4 2 3 5 4" xfId="19028"/>
    <cellStyle name="RowTitles1-Detail 4 2 3 5 4 2" xfId="19029"/>
    <cellStyle name="RowTitles1-Detail 4 2 3 5 4 2 2" xfId="19030"/>
    <cellStyle name="RowTitles1-Detail 4 2 3 5 4 3" xfId="19031"/>
    <cellStyle name="RowTitles1-Detail 4 2 3 5 5" xfId="19032"/>
    <cellStyle name="RowTitles1-Detail 4 2 3 5 5 2" xfId="19033"/>
    <cellStyle name="RowTitles1-Detail 4 2 3 5 5 2 2" xfId="19034"/>
    <cellStyle name="RowTitles1-Detail 4 2 3 5 6" xfId="19035"/>
    <cellStyle name="RowTitles1-Detail 4 2 3 5 6 2" xfId="19036"/>
    <cellStyle name="RowTitles1-Detail 4 2 3 5 7" xfId="19037"/>
    <cellStyle name="RowTitles1-Detail 4 2 3 6" xfId="19038"/>
    <cellStyle name="RowTitles1-Detail 4 2 3 6 2" xfId="19039"/>
    <cellStyle name="RowTitles1-Detail 4 2 3 6 2 2" xfId="19040"/>
    <cellStyle name="RowTitles1-Detail 4 2 3 6 2 2 2" xfId="19041"/>
    <cellStyle name="RowTitles1-Detail 4 2 3 6 2 2 2 2" xfId="19042"/>
    <cellStyle name="RowTitles1-Detail 4 2 3 6 2 2 3" xfId="19043"/>
    <cellStyle name="RowTitles1-Detail 4 2 3 6 2 3" xfId="19044"/>
    <cellStyle name="RowTitles1-Detail 4 2 3 6 2 3 2" xfId="19045"/>
    <cellStyle name="RowTitles1-Detail 4 2 3 6 2 3 2 2" xfId="19046"/>
    <cellStyle name="RowTitles1-Detail 4 2 3 6 2 4" xfId="19047"/>
    <cellStyle name="RowTitles1-Detail 4 2 3 6 2 4 2" xfId="19048"/>
    <cellStyle name="RowTitles1-Detail 4 2 3 6 2 5" xfId="19049"/>
    <cellStyle name="RowTitles1-Detail 4 2 3 6 3" xfId="19050"/>
    <cellStyle name="RowTitles1-Detail 4 2 3 6 3 2" xfId="19051"/>
    <cellStyle name="RowTitles1-Detail 4 2 3 6 3 2 2" xfId="19052"/>
    <cellStyle name="RowTitles1-Detail 4 2 3 6 3 2 2 2" xfId="19053"/>
    <cellStyle name="RowTitles1-Detail 4 2 3 6 3 2 3" xfId="19054"/>
    <cellStyle name="RowTitles1-Detail 4 2 3 6 3 3" xfId="19055"/>
    <cellStyle name="RowTitles1-Detail 4 2 3 6 3 3 2" xfId="19056"/>
    <cellStyle name="RowTitles1-Detail 4 2 3 6 3 3 2 2" xfId="19057"/>
    <cellStyle name="RowTitles1-Detail 4 2 3 6 3 4" xfId="19058"/>
    <cellStyle name="RowTitles1-Detail 4 2 3 6 3 4 2" xfId="19059"/>
    <cellStyle name="RowTitles1-Detail 4 2 3 6 3 5" xfId="19060"/>
    <cellStyle name="RowTitles1-Detail 4 2 3 6 4" xfId="19061"/>
    <cellStyle name="RowTitles1-Detail 4 2 3 6 4 2" xfId="19062"/>
    <cellStyle name="RowTitles1-Detail 4 2 3 6 4 2 2" xfId="19063"/>
    <cellStyle name="RowTitles1-Detail 4 2 3 6 4 3" xfId="19064"/>
    <cellStyle name="RowTitles1-Detail 4 2 3 6 5" xfId="19065"/>
    <cellStyle name="RowTitles1-Detail 4 2 3 6 5 2" xfId="19066"/>
    <cellStyle name="RowTitles1-Detail 4 2 3 6 5 2 2" xfId="19067"/>
    <cellStyle name="RowTitles1-Detail 4 2 3 6 6" xfId="19068"/>
    <cellStyle name="RowTitles1-Detail 4 2 3 6 6 2" xfId="19069"/>
    <cellStyle name="RowTitles1-Detail 4 2 3 6 7" xfId="19070"/>
    <cellStyle name="RowTitles1-Detail 4 2 3 7" xfId="19071"/>
    <cellStyle name="RowTitles1-Detail 4 2 3 7 2" xfId="19072"/>
    <cellStyle name="RowTitles1-Detail 4 2 3 7 2 2" xfId="19073"/>
    <cellStyle name="RowTitles1-Detail 4 2 3 7 2 2 2" xfId="19074"/>
    <cellStyle name="RowTitles1-Detail 4 2 3 7 2 3" xfId="19075"/>
    <cellStyle name="RowTitles1-Detail 4 2 3 7 3" xfId="19076"/>
    <cellStyle name="RowTitles1-Detail 4 2 3 7 3 2" xfId="19077"/>
    <cellStyle name="RowTitles1-Detail 4 2 3 7 3 2 2" xfId="19078"/>
    <cellStyle name="RowTitles1-Detail 4 2 3 7 4" xfId="19079"/>
    <cellStyle name="RowTitles1-Detail 4 2 3 7 4 2" xfId="19080"/>
    <cellStyle name="RowTitles1-Detail 4 2 3 7 5" xfId="19081"/>
    <cellStyle name="RowTitles1-Detail 4 2 3 8" xfId="19082"/>
    <cellStyle name="RowTitles1-Detail 4 2 3 8 2" xfId="19083"/>
    <cellStyle name="RowTitles1-Detail 4 2 3 9" xfId="19084"/>
    <cellStyle name="RowTitles1-Detail 4 2 3 9 2" xfId="19085"/>
    <cellStyle name="RowTitles1-Detail 4 2 3 9 2 2" xfId="19086"/>
    <cellStyle name="RowTitles1-Detail 4 2 3_STUD aligned by INSTIT" xfId="19087"/>
    <cellStyle name="RowTitles1-Detail 4 2 4" xfId="19088"/>
    <cellStyle name="RowTitles1-Detail 4 2 4 2" xfId="19089"/>
    <cellStyle name="RowTitles1-Detail 4 2 4 2 2" xfId="19090"/>
    <cellStyle name="RowTitles1-Detail 4 2 4 2 2 2" xfId="19091"/>
    <cellStyle name="RowTitles1-Detail 4 2 4 2 2 2 2" xfId="19092"/>
    <cellStyle name="RowTitles1-Detail 4 2 4 2 2 2 2 2" xfId="19093"/>
    <cellStyle name="RowTitles1-Detail 4 2 4 2 2 2 3" xfId="19094"/>
    <cellStyle name="RowTitles1-Detail 4 2 4 2 2 3" xfId="19095"/>
    <cellStyle name="RowTitles1-Detail 4 2 4 2 2 3 2" xfId="19096"/>
    <cellStyle name="RowTitles1-Detail 4 2 4 2 2 3 2 2" xfId="19097"/>
    <cellStyle name="RowTitles1-Detail 4 2 4 2 2 4" xfId="19098"/>
    <cellStyle name="RowTitles1-Detail 4 2 4 2 2 4 2" xfId="19099"/>
    <cellStyle name="RowTitles1-Detail 4 2 4 2 2 5" xfId="19100"/>
    <cellStyle name="RowTitles1-Detail 4 2 4 2 3" xfId="19101"/>
    <cellStyle name="RowTitles1-Detail 4 2 4 2 3 2" xfId="19102"/>
    <cellStyle name="RowTitles1-Detail 4 2 4 2 3 2 2" xfId="19103"/>
    <cellStyle name="RowTitles1-Detail 4 2 4 2 3 2 2 2" xfId="19104"/>
    <cellStyle name="RowTitles1-Detail 4 2 4 2 3 2 3" xfId="19105"/>
    <cellStyle name="RowTitles1-Detail 4 2 4 2 3 3" xfId="19106"/>
    <cellStyle name="RowTitles1-Detail 4 2 4 2 3 3 2" xfId="19107"/>
    <cellStyle name="RowTitles1-Detail 4 2 4 2 3 3 2 2" xfId="19108"/>
    <cellStyle name="RowTitles1-Detail 4 2 4 2 3 4" xfId="19109"/>
    <cellStyle name="RowTitles1-Detail 4 2 4 2 3 4 2" xfId="19110"/>
    <cellStyle name="RowTitles1-Detail 4 2 4 2 3 5" xfId="19111"/>
    <cellStyle name="RowTitles1-Detail 4 2 4 2 4" xfId="19112"/>
    <cellStyle name="RowTitles1-Detail 4 2 4 2 4 2" xfId="19113"/>
    <cellStyle name="RowTitles1-Detail 4 2 4 2 5" xfId="19114"/>
    <cellStyle name="RowTitles1-Detail 4 2 4 2 5 2" xfId="19115"/>
    <cellStyle name="RowTitles1-Detail 4 2 4 2 5 2 2" xfId="19116"/>
    <cellStyle name="RowTitles1-Detail 4 2 4 2 5 3" xfId="19117"/>
    <cellStyle name="RowTitles1-Detail 4 2 4 2 6" xfId="19118"/>
    <cellStyle name="RowTitles1-Detail 4 2 4 2 6 2" xfId="19119"/>
    <cellStyle name="RowTitles1-Detail 4 2 4 2 6 2 2" xfId="19120"/>
    <cellStyle name="RowTitles1-Detail 4 2 4 2 7" xfId="19121"/>
    <cellStyle name="RowTitles1-Detail 4 2 4 2 7 2" xfId="19122"/>
    <cellStyle name="RowTitles1-Detail 4 2 4 2 8" xfId="19123"/>
    <cellStyle name="RowTitles1-Detail 4 2 4 3" xfId="19124"/>
    <cellStyle name="RowTitles1-Detail 4 2 4 3 2" xfId="19125"/>
    <cellStyle name="RowTitles1-Detail 4 2 4 3 2 2" xfId="19126"/>
    <cellStyle name="RowTitles1-Detail 4 2 4 3 2 2 2" xfId="19127"/>
    <cellStyle name="RowTitles1-Detail 4 2 4 3 2 2 2 2" xfId="19128"/>
    <cellStyle name="RowTitles1-Detail 4 2 4 3 2 2 3" xfId="19129"/>
    <cellStyle name="RowTitles1-Detail 4 2 4 3 2 3" xfId="19130"/>
    <cellStyle name="RowTitles1-Detail 4 2 4 3 2 3 2" xfId="19131"/>
    <cellStyle name="RowTitles1-Detail 4 2 4 3 2 3 2 2" xfId="19132"/>
    <cellStyle name="RowTitles1-Detail 4 2 4 3 2 4" xfId="19133"/>
    <cellStyle name="RowTitles1-Detail 4 2 4 3 2 4 2" xfId="19134"/>
    <cellStyle name="RowTitles1-Detail 4 2 4 3 2 5" xfId="19135"/>
    <cellStyle name="RowTitles1-Detail 4 2 4 3 3" xfId="19136"/>
    <cellStyle name="RowTitles1-Detail 4 2 4 3 3 2" xfId="19137"/>
    <cellStyle name="RowTitles1-Detail 4 2 4 3 3 2 2" xfId="19138"/>
    <cellStyle name="RowTitles1-Detail 4 2 4 3 3 2 2 2" xfId="19139"/>
    <cellStyle name="RowTitles1-Detail 4 2 4 3 3 2 3" xfId="19140"/>
    <cellStyle name="RowTitles1-Detail 4 2 4 3 3 3" xfId="19141"/>
    <cellStyle name="RowTitles1-Detail 4 2 4 3 3 3 2" xfId="19142"/>
    <cellStyle name="RowTitles1-Detail 4 2 4 3 3 3 2 2" xfId="19143"/>
    <cellStyle name="RowTitles1-Detail 4 2 4 3 3 4" xfId="19144"/>
    <cellStyle name="RowTitles1-Detail 4 2 4 3 3 4 2" xfId="19145"/>
    <cellStyle name="RowTitles1-Detail 4 2 4 3 3 5" xfId="19146"/>
    <cellStyle name="RowTitles1-Detail 4 2 4 3 4" xfId="19147"/>
    <cellStyle name="RowTitles1-Detail 4 2 4 3 4 2" xfId="19148"/>
    <cellStyle name="RowTitles1-Detail 4 2 4 3 5" xfId="19149"/>
    <cellStyle name="RowTitles1-Detail 4 2 4 3 5 2" xfId="19150"/>
    <cellStyle name="RowTitles1-Detail 4 2 4 3 5 2 2" xfId="19151"/>
    <cellStyle name="RowTitles1-Detail 4 2 4 4" xfId="19152"/>
    <cellStyle name="RowTitles1-Detail 4 2 4 4 2" xfId="19153"/>
    <cellStyle name="RowTitles1-Detail 4 2 4 4 2 2" xfId="19154"/>
    <cellStyle name="RowTitles1-Detail 4 2 4 4 2 2 2" xfId="19155"/>
    <cellStyle name="RowTitles1-Detail 4 2 4 4 2 2 2 2" xfId="19156"/>
    <cellStyle name="RowTitles1-Detail 4 2 4 4 2 2 3" xfId="19157"/>
    <cellStyle name="RowTitles1-Detail 4 2 4 4 2 3" xfId="19158"/>
    <cellStyle name="RowTitles1-Detail 4 2 4 4 2 3 2" xfId="19159"/>
    <cellStyle name="RowTitles1-Detail 4 2 4 4 2 3 2 2" xfId="19160"/>
    <cellStyle name="RowTitles1-Detail 4 2 4 4 2 4" xfId="19161"/>
    <cellStyle name="RowTitles1-Detail 4 2 4 4 2 4 2" xfId="19162"/>
    <cellStyle name="RowTitles1-Detail 4 2 4 4 2 5" xfId="19163"/>
    <cellStyle name="RowTitles1-Detail 4 2 4 4 3" xfId="19164"/>
    <cellStyle name="RowTitles1-Detail 4 2 4 4 3 2" xfId="19165"/>
    <cellStyle name="RowTitles1-Detail 4 2 4 4 3 2 2" xfId="19166"/>
    <cellStyle name="RowTitles1-Detail 4 2 4 4 3 2 2 2" xfId="19167"/>
    <cellStyle name="RowTitles1-Detail 4 2 4 4 3 2 3" xfId="19168"/>
    <cellStyle name="RowTitles1-Detail 4 2 4 4 3 3" xfId="19169"/>
    <cellStyle name="RowTitles1-Detail 4 2 4 4 3 3 2" xfId="19170"/>
    <cellStyle name="RowTitles1-Detail 4 2 4 4 3 3 2 2" xfId="19171"/>
    <cellStyle name="RowTitles1-Detail 4 2 4 4 3 4" xfId="19172"/>
    <cellStyle name="RowTitles1-Detail 4 2 4 4 3 4 2" xfId="19173"/>
    <cellStyle name="RowTitles1-Detail 4 2 4 4 3 5" xfId="19174"/>
    <cellStyle name="RowTitles1-Detail 4 2 4 4 4" xfId="19175"/>
    <cellStyle name="RowTitles1-Detail 4 2 4 4 4 2" xfId="19176"/>
    <cellStyle name="RowTitles1-Detail 4 2 4 4 4 2 2" xfId="19177"/>
    <cellStyle name="RowTitles1-Detail 4 2 4 4 4 3" xfId="19178"/>
    <cellStyle name="RowTitles1-Detail 4 2 4 4 5" xfId="19179"/>
    <cellStyle name="RowTitles1-Detail 4 2 4 4 5 2" xfId="19180"/>
    <cellStyle name="RowTitles1-Detail 4 2 4 4 5 2 2" xfId="19181"/>
    <cellStyle name="RowTitles1-Detail 4 2 4 4 6" xfId="19182"/>
    <cellStyle name="RowTitles1-Detail 4 2 4 4 6 2" xfId="19183"/>
    <cellStyle name="RowTitles1-Detail 4 2 4 4 7" xfId="19184"/>
    <cellStyle name="RowTitles1-Detail 4 2 4 5" xfId="19185"/>
    <cellStyle name="RowTitles1-Detail 4 2 4 5 2" xfId="19186"/>
    <cellStyle name="RowTitles1-Detail 4 2 4 5 2 2" xfId="19187"/>
    <cellStyle name="RowTitles1-Detail 4 2 4 5 2 2 2" xfId="19188"/>
    <cellStyle name="RowTitles1-Detail 4 2 4 5 2 2 2 2" xfId="19189"/>
    <cellStyle name="RowTitles1-Detail 4 2 4 5 2 2 3" xfId="19190"/>
    <cellStyle name="RowTitles1-Detail 4 2 4 5 2 3" xfId="19191"/>
    <cellStyle name="RowTitles1-Detail 4 2 4 5 2 3 2" xfId="19192"/>
    <cellStyle name="RowTitles1-Detail 4 2 4 5 2 3 2 2" xfId="19193"/>
    <cellStyle name="RowTitles1-Detail 4 2 4 5 2 4" xfId="19194"/>
    <cellStyle name="RowTitles1-Detail 4 2 4 5 2 4 2" xfId="19195"/>
    <cellStyle name="RowTitles1-Detail 4 2 4 5 2 5" xfId="19196"/>
    <cellStyle name="RowTitles1-Detail 4 2 4 5 3" xfId="19197"/>
    <cellStyle name="RowTitles1-Detail 4 2 4 5 3 2" xfId="19198"/>
    <cellStyle name="RowTitles1-Detail 4 2 4 5 3 2 2" xfId="19199"/>
    <cellStyle name="RowTitles1-Detail 4 2 4 5 3 2 2 2" xfId="19200"/>
    <cellStyle name="RowTitles1-Detail 4 2 4 5 3 2 3" xfId="19201"/>
    <cellStyle name="RowTitles1-Detail 4 2 4 5 3 3" xfId="19202"/>
    <cellStyle name="RowTitles1-Detail 4 2 4 5 3 3 2" xfId="19203"/>
    <cellStyle name="RowTitles1-Detail 4 2 4 5 3 3 2 2" xfId="19204"/>
    <cellStyle name="RowTitles1-Detail 4 2 4 5 3 4" xfId="19205"/>
    <cellStyle name="RowTitles1-Detail 4 2 4 5 3 4 2" xfId="19206"/>
    <cellStyle name="RowTitles1-Detail 4 2 4 5 3 5" xfId="19207"/>
    <cellStyle name="RowTitles1-Detail 4 2 4 5 4" xfId="19208"/>
    <cellStyle name="RowTitles1-Detail 4 2 4 5 4 2" xfId="19209"/>
    <cellStyle name="RowTitles1-Detail 4 2 4 5 4 2 2" xfId="19210"/>
    <cellStyle name="RowTitles1-Detail 4 2 4 5 4 3" xfId="19211"/>
    <cellStyle name="RowTitles1-Detail 4 2 4 5 5" xfId="19212"/>
    <cellStyle name="RowTitles1-Detail 4 2 4 5 5 2" xfId="19213"/>
    <cellStyle name="RowTitles1-Detail 4 2 4 5 5 2 2" xfId="19214"/>
    <cellStyle name="RowTitles1-Detail 4 2 4 5 6" xfId="19215"/>
    <cellStyle name="RowTitles1-Detail 4 2 4 5 6 2" xfId="19216"/>
    <cellStyle name="RowTitles1-Detail 4 2 4 5 7" xfId="19217"/>
    <cellStyle name="RowTitles1-Detail 4 2 4 6" xfId="19218"/>
    <cellStyle name="RowTitles1-Detail 4 2 4 6 2" xfId="19219"/>
    <cellStyle name="RowTitles1-Detail 4 2 4 6 2 2" xfId="19220"/>
    <cellStyle name="RowTitles1-Detail 4 2 4 6 2 2 2" xfId="19221"/>
    <cellStyle name="RowTitles1-Detail 4 2 4 6 2 2 2 2" xfId="19222"/>
    <cellStyle name="RowTitles1-Detail 4 2 4 6 2 2 3" xfId="19223"/>
    <cellStyle name="RowTitles1-Detail 4 2 4 6 2 3" xfId="19224"/>
    <cellStyle name="RowTitles1-Detail 4 2 4 6 2 3 2" xfId="19225"/>
    <cellStyle name="RowTitles1-Detail 4 2 4 6 2 3 2 2" xfId="19226"/>
    <cellStyle name="RowTitles1-Detail 4 2 4 6 2 4" xfId="19227"/>
    <cellStyle name="RowTitles1-Detail 4 2 4 6 2 4 2" xfId="19228"/>
    <cellStyle name="RowTitles1-Detail 4 2 4 6 2 5" xfId="19229"/>
    <cellStyle name="RowTitles1-Detail 4 2 4 6 3" xfId="19230"/>
    <cellStyle name="RowTitles1-Detail 4 2 4 6 3 2" xfId="19231"/>
    <cellStyle name="RowTitles1-Detail 4 2 4 6 3 2 2" xfId="19232"/>
    <cellStyle name="RowTitles1-Detail 4 2 4 6 3 2 2 2" xfId="19233"/>
    <cellStyle name="RowTitles1-Detail 4 2 4 6 3 2 3" xfId="19234"/>
    <cellStyle name="RowTitles1-Detail 4 2 4 6 3 3" xfId="19235"/>
    <cellStyle name="RowTitles1-Detail 4 2 4 6 3 3 2" xfId="19236"/>
    <cellStyle name="RowTitles1-Detail 4 2 4 6 3 3 2 2" xfId="19237"/>
    <cellStyle name="RowTitles1-Detail 4 2 4 6 3 4" xfId="19238"/>
    <cellStyle name="RowTitles1-Detail 4 2 4 6 3 4 2" xfId="19239"/>
    <cellStyle name="RowTitles1-Detail 4 2 4 6 3 5" xfId="19240"/>
    <cellStyle name="RowTitles1-Detail 4 2 4 6 4" xfId="19241"/>
    <cellStyle name="RowTitles1-Detail 4 2 4 6 4 2" xfId="19242"/>
    <cellStyle name="RowTitles1-Detail 4 2 4 6 4 2 2" xfId="19243"/>
    <cellStyle name="RowTitles1-Detail 4 2 4 6 4 3" xfId="19244"/>
    <cellStyle name="RowTitles1-Detail 4 2 4 6 5" xfId="19245"/>
    <cellStyle name="RowTitles1-Detail 4 2 4 6 5 2" xfId="19246"/>
    <cellStyle name="RowTitles1-Detail 4 2 4 6 5 2 2" xfId="19247"/>
    <cellStyle name="RowTitles1-Detail 4 2 4 6 6" xfId="19248"/>
    <cellStyle name="RowTitles1-Detail 4 2 4 6 6 2" xfId="19249"/>
    <cellStyle name="RowTitles1-Detail 4 2 4 6 7" xfId="19250"/>
    <cellStyle name="RowTitles1-Detail 4 2 4 7" xfId="19251"/>
    <cellStyle name="RowTitles1-Detail 4 2 4 7 2" xfId="19252"/>
    <cellStyle name="RowTitles1-Detail 4 2 4 7 2 2" xfId="19253"/>
    <cellStyle name="RowTitles1-Detail 4 2 4 7 2 2 2" xfId="19254"/>
    <cellStyle name="RowTitles1-Detail 4 2 4 7 2 3" xfId="19255"/>
    <cellStyle name="RowTitles1-Detail 4 2 4 7 3" xfId="19256"/>
    <cellStyle name="RowTitles1-Detail 4 2 4 7 3 2" xfId="19257"/>
    <cellStyle name="RowTitles1-Detail 4 2 4 7 3 2 2" xfId="19258"/>
    <cellStyle name="RowTitles1-Detail 4 2 4 7 4" xfId="19259"/>
    <cellStyle name="RowTitles1-Detail 4 2 4 7 4 2" xfId="19260"/>
    <cellStyle name="RowTitles1-Detail 4 2 4 7 5" xfId="19261"/>
    <cellStyle name="RowTitles1-Detail 4 2 4 8" xfId="19262"/>
    <cellStyle name="RowTitles1-Detail 4 2 4 8 2" xfId="19263"/>
    <cellStyle name="RowTitles1-Detail 4 2 4 8 2 2" xfId="19264"/>
    <cellStyle name="RowTitles1-Detail 4 2 4 8 2 2 2" xfId="19265"/>
    <cellStyle name="RowTitles1-Detail 4 2 4 8 2 3" xfId="19266"/>
    <cellStyle name="RowTitles1-Detail 4 2 4 8 3" xfId="19267"/>
    <cellStyle name="RowTitles1-Detail 4 2 4 8 3 2" xfId="19268"/>
    <cellStyle name="RowTitles1-Detail 4 2 4 8 3 2 2" xfId="19269"/>
    <cellStyle name="RowTitles1-Detail 4 2 4 8 4" xfId="19270"/>
    <cellStyle name="RowTitles1-Detail 4 2 4 8 4 2" xfId="19271"/>
    <cellStyle name="RowTitles1-Detail 4 2 4 8 5" xfId="19272"/>
    <cellStyle name="RowTitles1-Detail 4 2 4 9" xfId="19273"/>
    <cellStyle name="RowTitles1-Detail 4 2 4 9 2" xfId="19274"/>
    <cellStyle name="RowTitles1-Detail 4 2 4 9 2 2" xfId="19275"/>
    <cellStyle name="RowTitles1-Detail 4 2 4_STUD aligned by INSTIT" xfId="19276"/>
    <cellStyle name="RowTitles1-Detail 4 2 5" xfId="19277"/>
    <cellStyle name="RowTitles1-Detail 4 2 5 2" xfId="19278"/>
    <cellStyle name="RowTitles1-Detail 4 2 5 2 2" xfId="19279"/>
    <cellStyle name="RowTitles1-Detail 4 2 5 2 2 2" xfId="19280"/>
    <cellStyle name="RowTitles1-Detail 4 2 5 2 2 2 2" xfId="19281"/>
    <cellStyle name="RowTitles1-Detail 4 2 5 2 2 2 2 2" xfId="19282"/>
    <cellStyle name="RowTitles1-Detail 4 2 5 2 2 2 3" xfId="19283"/>
    <cellStyle name="RowTitles1-Detail 4 2 5 2 2 3" xfId="19284"/>
    <cellStyle name="RowTitles1-Detail 4 2 5 2 2 3 2" xfId="19285"/>
    <cellStyle name="RowTitles1-Detail 4 2 5 2 2 3 2 2" xfId="19286"/>
    <cellStyle name="RowTitles1-Detail 4 2 5 2 2 4" xfId="19287"/>
    <cellStyle name="RowTitles1-Detail 4 2 5 2 2 4 2" xfId="19288"/>
    <cellStyle name="RowTitles1-Detail 4 2 5 2 2 5" xfId="19289"/>
    <cellStyle name="RowTitles1-Detail 4 2 5 2 3" xfId="19290"/>
    <cellStyle name="RowTitles1-Detail 4 2 5 2 3 2" xfId="19291"/>
    <cellStyle name="RowTitles1-Detail 4 2 5 2 3 2 2" xfId="19292"/>
    <cellStyle name="RowTitles1-Detail 4 2 5 2 3 2 2 2" xfId="19293"/>
    <cellStyle name="RowTitles1-Detail 4 2 5 2 3 2 3" xfId="19294"/>
    <cellStyle name="RowTitles1-Detail 4 2 5 2 3 3" xfId="19295"/>
    <cellStyle name="RowTitles1-Detail 4 2 5 2 3 3 2" xfId="19296"/>
    <cellStyle name="RowTitles1-Detail 4 2 5 2 3 3 2 2" xfId="19297"/>
    <cellStyle name="RowTitles1-Detail 4 2 5 2 3 4" xfId="19298"/>
    <cellStyle name="RowTitles1-Detail 4 2 5 2 3 4 2" xfId="19299"/>
    <cellStyle name="RowTitles1-Detail 4 2 5 2 3 5" xfId="19300"/>
    <cellStyle name="RowTitles1-Detail 4 2 5 2 4" xfId="19301"/>
    <cellStyle name="RowTitles1-Detail 4 2 5 2 4 2" xfId="19302"/>
    <cellStyle name="RowTitles1-Detail 4 2 5 2 5" xfId="19303"/>
    <cellStyle name="RowTitles1-Detail 4 2 5 2 5 2" xfId="19304"/>
    <cellStyle name="RowTitles1-Detail 4 2 5 2 5 2 2" xfId="19305"/>
    <cellStyle name="RowTitles1-Detail 4 2 5 2 5 3" xfId="19306"/>
    <cellStyle name="RowTitles1-Detail 4 2 5 2 6" xfId="19307"/>
    <cellStyle name="RowTitles1-Detail 4 2 5 2 6 2" xfId="19308"/>
    <cellStyle name="RowTitles1-Detail 4 2 5 2 6 2 2" xfId="19309"/>
    <cellStyle name="RowTitles1-Detail 4 2 5 3" xfId="19310"/>
    <cellStyle name="RowTitles1-Detail 4 2 5 3 2" xfId="19311"/>
    <cellStyle name="RowTitles1-Detail 4 2 5 3 2 2" xfId="19312"/>
    <cellStyle name="RowTitles1-Detail 4 2 5 3 2 2 2" xfId="19313"/>
    <cellStyle name="RowTitles1-Detail 4 2 5 3 2 2 2 2" xfId="19314"/>
    <cellStyle name="RowTitles1-Detail 4 2 5 3 2 2 3" xfId="19315"/>
    <cellStyle name="RowTitles1-Detail 4 2 5 3 2 3" xfId="19316"/>
    <cellStyle name="RowTitles1-Detail 4 2 5 3 2 3 2" xfId="19317"/>
    <cellStyle name="RowTitles1-Detail 4 2 5 3 2 3 2 2" xfId="19318"/>
    <cellStyle name="RowTitles1-Detail 4 2 5 3 2 4" xfId="19319"/>
    <cellStyle name="RowTitles1-Detail 4 2 5 3 2 4 2" xfId="19320"/>
    <cellStyle name="RowTitles1-Detail 4 2 5 3 2 5" xfId="19321"/>
    <cellStyle name="RowTitles1-Detail 4 2 5 3 3" xfId="19322"/>
    <cellStyle name="RowTitles1-Detail 4 2 5 3 3 2" xfId="19323"/>
    <cellStyle name="RowTitles1-Detail 4 2 5 3 3 2 2" xfId="19324"/>
    <cellStyle name="RowTitles1-Detail 4 2 5 3 3 2 2 2" xfId="19325"/>
    <cellStyle name="RowTitles1-Detail 4 2 5 3 3 2 3" xfId="19326"/>
    <cellStyle name="RowTitles1-Detail 4 2 5 3 3 3" xfId="19327"/>
    <cellStyle name="RowTitles1-Detail 4 2 5 3 3 3 2" xfId="19328"/>
    <cellStyle name="RowTitles1-Detail 4 2 5 3 3 3 2 2" xfId="19329"/>
    <cellStyle name="RowTitles1-Detail 4 2 5 3 3 4" xfId="19330"/>
    <cellStyle name="RowTitles1-Detail 4 2 5 3 3 4 2" xfId="19331"/>
    <cellStyle name="RowTitles1-Detail 4 2 5 3 3 5" xfId="19332"/>
    <cellStyle name="RowTitles1-Detail 4 2 5 3 4" xfId="19333"/>
    <cellStyle name="RowTitles1-Detail 4 2 5 3 4 2" xfId="19334"/>
    <cellStyle name="RowTitles1-Detail 4 2 5 3 5" xfId="19335"/>
    <cellStyle name="RowTitles1-Detail 4 2 5 3 5 2" xfId="19336"/>
    <cellStyle name="RowTitles1-Detail 4 2 5 3 5 2 2" xfId="19337"/>
    <cellStyle name="RowTitles1-Detail 4 2 5 3 6" xfId="19338"/>
    <cellStyle name="RowTitles1-Detail 4 2 5 3 6 2" xfId="19339"/>
    <cellStyle name="RowTitles1-Detail 4 2 5 3 7" xfId="19340"/>
    <cellStyle name="RowTitles1-Detail 4 2 5 4" xfId="19341"/>
    <cellStyle name="RowTitles1-Detail 4 2 5 4 2" xfId="19342"/>
    <cellStyle name="RowTitles1-Detail 4 2 5 4 2 2" xfId="19343"/>
    <cellStyle name="RowTitles1-Detail 4 2 5 4 2 2 2" xfId="19344"/>
    <cellStyle name="RowTitles1-Detail 4 2 5 4 2 2 2 2" xfId="19345"/>
    <cellStyle name="RowTitles1-Detail 4 2 5 4 2 2 3" xfId="19346"/>
    <cellStyle name="RowTitles1-Detail 4 2 5 4 2 3" xfId="19347"/>
    <cellStyle name="RowTitles1-Detail 4 2 5 4 2 3 2" xfId="19348"/>
    <cellStyle name="RowTitles1-Detail 4 2 5 4 2 3 2 2" xfId="19349"/>
    <cellStyle name="RowTitles1-Detail 4 2 5 4 2 4" xfId="19350"/>
    <cellStyle name="RowTitles1-Detail 4 2 5 4 2 4 2" xfId="19351"/>
    <cellStyle name="RowTitles1-Detail 4 2 5 4 2 5" xfId="19352"/>
    <cellStyle name="RowTitles1-Detail 4 2 5 4 3" xfId="19353"/>
    <cellStyle name="RowTitles1-Detail 4 2 5 4 3 2" xfId="19354"/>
    <cellStyle name="RowTitles1-Detail 4 2 5 4 3 2 2" xfId="19355"/>
    <cellStyle name="RowTitles1-Detail 4 2 5 4 3 2 2 2" xfId="19356"/>
    <cellStyle name="RowTitles1-Detail 4 2 5 4 3 2 3" xfId="19357"/>
    <cellStyle name="RowTitles1-Detail 4 2 5 4 3 3" xfId="19358"/>
    <cellStyle name="RowTitles1-Detail 4 2 5 4 3 3 2" xfId="19359"/>
    <cellStyle name="RowTitles1-Detail 4 2 5 4 3 3 2 2" xfId="19360"/>
    <cellStyle name="RowTitles1-Detail 4 2 5 4 3 4" xfId="19361"/>
    <cellStyle name="RowTitles1-Detail 4 2 5 4 3 4 2" xfId="19362"/>
    <cellStyle name="RowTitles1-Detail 4 2 5 4 3 5" xfId="19363"/>
    <cellStyle name="RowTitles1-Detail 4 2 5 4 4" xfId="19364"/>
    <cellStyle name="RowTitles1-Detail 4 2 5 4 4 2" xfId="19365"/>
    <cellStyle name="RowTitles1-Detail 4 2 5 4 5" xfId="19366"/>
    <cellStyle name="RowTitles1-Detail 4 2 5 4 5 2" xfId="19367"/>
    <cellStyle name="RowTitles1-Detail 4 2 5 4 5 2 2" xfId="19368"/>
    <cellStyle name="RowTitles1-Detail 4 2 5 4 5 3" xfId="19369"/>
    <cellStyle name="RowTitles1-Detail 4 2 5 4 6" xfId="19370"/>
    <cellStyle name="RowTitles1-Detail 4 2 5 4 6 2" xfId="19371"/>
    <cellStyle name="RowTitles1-Detail 4 2 5 4 6 2 2" xfId="19372"/>
    <cellStyle name="RowTitles1-Detail 4 2 5 4 7" xfId="19373"/>
    <cellStyle name="RowTitles1-Detail 4 2 5 4 7 2" xfId="19374"/>
    <cellStyle name="RowTitles1-Detail 4 2 5 4 8" xfId="19375"/>
    <cellStyle name="RowTitles1-Detail 4 2 5 5" xfId="19376"/>
    <cellStyle name="RowTitles1-Detail 4 2 5 5 2" xfId="19377"/>
    <cellStyle name="RowTitles1-Detail 4 2 5 5 2 2" xfId="19378"/>
    <cellStyle name="RowTitles1-Detail 4 2 5 5 2 2 2" xfId="19379"/>
    <cellStyle name="RowTitles1-Detail 4 2 5 5 2 2 2 2" xfId="19380"/>
    <cellStyle name="RowTitles1-Detail 4 2 5 5 2 2 3" xfId="19381"/>
    <cellStyle name="RowTitles1-Detail 4 2 5 5 2 3" xfId="19382"/>
    <cellStyle name="RowTitles1-Detail 4 2 5 5 2 3 2" xfId="19383"/>
    <cellStyle name="RowTitles1-Detail 4 2 5 5 2 3 2 2" xfId="19384"/>
    <cellStyle name="RowTitles1-Detail 4 2 5 5 2 4" xfId="19385"/>
    <cellStyle name="RowTitles1-Detail 4 2 5 5 2 4 2" xfId="19386"/>
    <cellStyle name="RowTitles1-Detail 4 2 5 5 2 5" xfId="19387"/>
    <cellStyle name="RowTitles1-Detail 4 2 5 5 3" xfId="19388"/>
    <cellStyle name="RowTitles1-Detail 4 2 5 5 3 2" xfId="19389"/>
    <cellStyle name="RowTitles1-Detail 4 2 5 5 3 2 2" xfId="19390"/>
    <cellStyle name="RowTitles1-Detail 4 2 5 5 3 2 2 2" xfId="19391"/>
    <cellStyle name="RowTitles1-Detail 4 2 5 5 3 2 3" xfId="19392"/>
    <cellStyle name="RowTitles1-Detail 4 2 5 5 3 3" xfId="19393"/>
    <cellStyle name="RowTitles1-Detail 4 2 5 5 3 3 2" xfId="19394"/>
    <cellStyle name="RowTitles1-Detail 4 2 5 5 3 3 2 2" xfId="19395"/>
    <cellStyle name="RowTitles1-Detail 4 2 5 5 3 4" xfId="19396"/>
    <cellStyle name="RowTitles1-Detail 4 2 5 5 3 4 2" xfId="19397"/>
    <cellStyle name="RowTitles1-Detail 4 2 5 5 3 5" xfId="19398"/>
    <cellStyle name="RowTitles1-Detail 4 2 5 5 4" xfId="19399"/>
    <cellStyle name="RowTitles1-Detail 4 2 5 5 4 2" xfId="19400"/>
    <cellStyle name="RowTitles1-Detail 4 2 5 5 4 2 2" xfId="19401"/>
    <cellStyle name="RowTitles1-Detail 4 2 5 5 4 3" xfId="19402"/>
    <cellStyle name="RowTitles1-Detail 4 2 5 5 5" xfId="19403"/>
    <cellStyle name="RowTitles1-Detail 4 2 5 5 5 2" xfId="19404"/>
    <cellStyle name="RowTitles1-Detail 4 2 5 5 5 2 2" xfId="19405"/>
    <cellStyle name="RowTitles1-Detail 4 2 5 5 6" xfId="19406"/>
    <cellStyle name="RowTitles1-Detail 4 2 5 5 6 2" xfId="19407"/>
    <cellStyle name="RowTitles1-Detail 4 2 5 5 7" xfId="19408"/>
    <cellStyle name="RowTitles1-Detail 4 2 5 6" xfId="19409"/>
    <cellStyle name="RowTitles1-Detail 4 2 5 6 2" xfId="19410"/>
    <cellStyle name="RowTitles1-Detail 4 2 5 6 2 2" xfId="19411"/>
    <cellStyle name="RowTitles1-Detail 4 2 5 6 2 2 2" xfId="19412"/>
    <cellStyle name="RowTitles1-Detail 4 2 5 6 2 2 2 2" xfId="19413"/>
    <cellStyle name="RowTitles1-Detail 4 2 5 6 2 2 3" xfId="19414"/>
    <cellStyle name="RowTitles1-Detail 4 2 5 6 2 3" xfId="19415"/>
    <cellStyle name="RowTitles1-Detail 4 2 5 6 2 3 2" xfId="19416"/>
    <cellStyle name="RowTitles1-Detail 4 2 5 6 2 3 2 2" xfId="19417"/>
    <cellStyle name="RowTitles1-Detail 4 2 5 6 2 4" xfId="19418"/>
    <cellStyle name="RowTitles1-Detail 4 2 5 6 2 4 2" xfId="19419"/>
    <cellStyle name="RowTitles1-Detail 4 2 5 6 2 5" xfId="19420"/>
    <cellStyle name="RowTitles1-Detail 4 2 5 6 3" xfId="19421"/>
    <cellStyle name="RowTitles1-Detail 4 2 5 6 3 2" xfId="19422"/>
    <cellStyle name="RowTitles1-Detail 4 2 5 6 3 2 2" xfId="19423"/>
    <cellStyle name="RowTitles1-Detail 4 2 5 6 3 2 2 2" xfId="19424"/>
    <cellStyle name="RowTitles1-Detail 4 2 5 6 3 2 3" xfId="19425"/>
    <cellStyle name="RowTitles1-Detail 4 2 5 6 3 3" xfId="19426"/>
    <cellStyle name="RowTitles1-Detail 4 2 5 6 3 3 2" xfId="19427"/>
    <cellStyle name="RowTitles1-Detail 4 2 5 6 3 3 2 2" xfId="19428"/>
    <cellStyle name="RowTitles1-Detail 4 2 5 6 3 4" xfId="19429"/>
    <cellStyle name="RowTitles1-Detail 4 2 5 6 3 4 2" xfId="19430"/>
    <cellStyle name="RowTitles1-Detail 4 2 5 6 3 5" xfId="19431"/>
    <cellStyle name="RowTitles1-Detail 4 2 5 6 4" xfId="19432"/>
    <cellStyle name="RowTitles1-Detail 4 2 5 6 4 2" xfId="19433"/>
    <cellStyle name="RowTitles1-Detail 4 2 5 6 4 2 2" xfId="19434"/>
    <cellStyle name="RowTitles1-Detail 4 2 5 6 4 3" xfId="19435"/>
    <cellStyle name="RowTitles1-Detail 4 2 5 6 5" xfId="19436"/>
    <cellStyle name="RowTitles1-Detail 4 2 5 6 5 2" xfId="19437"/>
    <cellStyle name="RowTitles1-Detail 4 2 5 6 5 2 2" xfId="19438"/>
    <cellStyle name="RowTitles1-Detail 4 2 5 6 6" xfId="19439"/>
    <cellStyle name="RowTitles1-Detail 4 2 5 6 6 2" xfId="19440"/>
    <cellStyle name="RowTitles1-Detail 4 2 5 6 7" xfId="19441"/>
    <cellStyle name="RowTitles1-Detail 4 2 5 7" xfId="19442"/>
    <cellStyle name="RowTitles1-Detail 4 2 5 7 2" xfId="19443"/>
    <cellStyle name="RowTitles1-Detail 4 2 5 7 2 2" xfId="19444"/>
    <cellStyle name="RowTitles1-Detail 4 2 5 7 2 2 2" xfId="19445"/>
    <cellStyle name="RowTitles1-Detail 4 2 5 7 2 3" xfId="19446"/>
    <cellStyle name="RowTitles1-Detail 4 2 5 7 3" xfId="19447"/>
    <cellStyle name="RowTitles1-Detail 4 2 5 7 3 2" xfId="19448"/>
    <cellStyle name="RowTitles1-Detail 4 2 5 7 3 2 2" xfId="19449"/>
    <cellStyle name="RowTitles1-Detail 4 2 5 7 4" xfId="19450"/>
    <cellStyle name="RowTitles1-Detail 4 2 5 7 4 2" xfId="19451"/>
    <cellStyle name="RowTitles1-Detail 4 2 5 7 5" xfId="19452"/>
    <cellStyle name="RowTitles1-Detail 4 2 5 8" xfId="19453"/>
    <cellStyle name="RowTitles1-Detail 4 2 5 8 2" xfId="19454"/>
    <cellStyle name="RowTitles1-Detail 4 2 5 9" xfId="19455"/>
    <cellStyle name="RowTitles1-Detail 4 2 5 9 2" xfId="19456"/>
    <cellStyle name="RowTitles1-Detail 4 2 5 9 2 2" xfId="19457"/>
    <cellStyle name="RowTitles1-Detail 4 2 5_STUD aligned by INSTIT" xfId="19458"/>
    <cellStyle name="RowTitles1-Detail 4 2 6" xfId="19459"/>
    <cellStyle name="RowTitles1-Detail 4 2 6 2" xfId="19460"/>
    <cellStyle name="RowTitles1-Detail 4 2 6 2 2" xfId="19461"/>
    <cellStyle name="RowTitles1-Detail 4 2 6 2 2 2" xfId="19462"/>
    <cellStyle name="RowTitles1-Detail 4 2 6 2 2 2 2" xfId="19463"/>
    <cellStyle name="RowTitles1-Detail 4 2 6 2 2 3" xfId="19464"/>
    <cellStyle name="RowTitles1-Detail 4 2 6 2 3" xfId="19465"/>
    <cellStyle name="RowTitles1-Detail 4 2 6 2 3 2" xfId="19466"/>
    <cellStyle name="RowTitles1-Detail 4 2 6 2 3 2 2" xfId="19467"/>
    <cellStyle name="RowTitles1-Detail 4 2 6 2 4" xfId="19468"/>
    <cellStyle name="RowTitles1-Detail 4 2 6 2 4 2" xfId="19469"/>
    <cellStyle name="RowTitles1-Detail 4 2 6 2 5" xfId="19470"/>
    <cellStyle name="RowTitles1-Detail 4 2 6 3" xfId="19471"/>
    <cellStyle name="RowTitles1-Detail 4 2 6 3 2" xfId="19472"/>
    <cellStyle name="RowTitles1-Detail 4 2 6 3 2 2" xfId="19473"/>
    <cellStyle name="RowTitles1-Detail 4 2 6 3 2 2 2" xfId="19474"/>
    <cellStyle name="RowTitles1-Detail 4 2 6 3 2 3" xfId="19475"/>
    <cellStyle name="RowTitles1-Detail 4 2 6 3 3" xfId="19476"/>
    <cellStyle name="RowTitles1-Detail 4 2 6 3 3 2" xfId="19477"/>
    <cellStyle name="RowTitles1-Detail 4 2 6 3 3 2 2" xfId="19478"/>
    <cellStyle name="RowTitles1-Detail 4 2 6 3 4" xfId="19479"/>
    <cellStyle name="RowTitles1-Detail 4 2 6 3 4 2" xfId="19480"/>
    <cellStyle name="RowTitles1-Detail 4 2 6 3 5" xfId="19481"/>
    <cellStyle name="RowTitles1-Detail 4 2 6 4" xfId="19482"/>
    <cellStyle name="RowTitles1-Detail 4 2 6 4 2" xfId="19483"/>
    <cellStyle name="RowTitles1-Detail 4 2 6 5" xfId="19484"/>
    <cellStyle name="RowTitles1-Detail 4 2 6 5 2" xfId="19485"/>
    <cellStyle name="RowTitles1-Detail 4 2 6 5 2 2" xfId="19486"/>
    <cellStyle name="RowTitles1-Detail 4 2 6 5 3" xfId="19487"/>
    <cellStyle name="RowTitles1-Detail 4 2 6 6" xfId="19488"/>
    <cellStyle name="RowTitles1-Detail 4 2 6 6 2" xfId="19489"/>
    <cellStyle name="RowTitles1-Detail 4 2 6 6 2 2" xfId="19490"/>
    <cellStyle name="RowTitles1-Detail 4 2 7" xfId="19491"/>
    <cellStyle name="RowTitles1-Detail 4 2 7 2" xfId="19492"/>
    <cellStyle name="RowTitles1-Detail 4 2 7 2 2" xfId="19493"/>
    <cellStyle name="RowTitles1-Detail 4 2 7 2 2 2" xfId="19494"/>
    <cellStyle name="RowTitles1-Detail 4 2 7 2 2 2 2" xfId="19495"/>
    <cellStyle name="RowTitles1-Detail 4 2 7 2 2 3" xfId="19496"/>
    <cellStyle name="RowTitles1-Detail 4 2 7 2 3" xfId="19497"/>
    <cellStyle name="RowTitles1-Detail 4 2 7 2 3 2" xfId="19498"/>
    <cellStyle name="RowTitles1-Detail 4 2 7 2 3 2 2" xfId="19499"/>
    <cellStyle name="RowTitles1-Detail 4 2 7 2 4" xfId="19500"/>
    <cellStyle name="RowTitles1-Detail 4 2 7 2 4 2" xfId="19501"/>
    <cellStyle name="RowTitles1-Detail 4 2 7 2 5" xfId="19502"/>
    <cellStyle name="RowTitles1-Detail 4 2 7 3" xfId="19503"/>
    <cellStyle name="RowTitles1-Detail 4 2 7 3 2" xfId="19504"/>
    <cellStyle name="RowTitles1-Detail 4 2 7 3 2 2" xfId="19505"/>
    <cellStyle name="RowTitles1-Detail 4 2 7 3 2 2 2" xfId="19506"/>
    <cellStyle name="RowTitles1-Detail 4 2 7 3 2 3" xfId="19507"/>
    <cellStyle name="RowTitles1-Detail 4 2 7 3 3" xfId="19508"/>
    <cellStyle name="RowTitles1-Detail 4 2 7 3 3 2" xfId="19509"/>
    <cellStyle name="RowTitles1-Detail 4 2 7 3 3 2 2" xfId="19510"/>
    <cellStyle name="RowTitles1-Detail 4 2 7 3 4" xfId="19511"/>
    <cellStyle name="RowTitles1-Detail 4 2 7 3 4 2" xfId="19512"/>
    <cellStyle name="RowTitles1-Detail 4 2 7 3 5" xfId="19513"/>
    <cellStyle name="RowTitles1-Detail 4 2 7 4" xfId="19514"/>
    <cellStyle name="RowTitles1-Detail 4 2 7 4 2" xfId="19515"/>
    <cellStyle name="RowTitles1-Detail 4 2 7 5" xfId="19516"/>
    <cellStyle name="RowTitles1-Detail 4 2 7 5 2" xfId="19517"/>
    <cellStyle name="RowTitles1-Detail 4 2 7 5 2 2" xfId="19518"/>
    <cellStyle name="RowTitles1-Detail 4 2 7 6" xfId="19519"/>
    <cellStyle name="RowTitles1-Detail 4 2 7 6 2" xfId="19520"/>
    <cellStyle name="RowTitles1-Detail 4 2 7 7" xfId="19521"/>
    <cellStyle name="RowTitles1-Detail 4 2 8" xfId="19522"/>
    <cellStyle name="RowTitles1-Detail 4 2 8 2" xfId="19523"/>
    <cellStyle name="RowTitles1-Detail 4 2 8 2 2" xfId="19524"/>
    <cellStyle name="RowTitles1-Detail 4 2 8 2 2 2" xfId="19525"/>
    <cellStyle name="RowTitles1-Detail 4 2 8 2 2 2 2" xfId="19526"/>
    <cellStyle name="RowTitles1-Detail 4 2 8 2 2 3" xfId="19527"/>
    <cellStyle name="RowTitles1-Detail 4 2 8 2 3" xfId="19528"/>
    <cellStyle name="RowTitles1-Detail 4 2 8 2 3 2" xfId="19529"/>
    <cellStyle name="RowTitles1-Detail 4 2 8 2 3 2 2" xfId="19530"/>
    <cellStyle name="RowTitles1-Detail 4 2 8 2 4" xfId="19531"/>
    <cellStyle name="RowTitles1-Detail 4 2 8 2 4 2" xfId="19532"/>
    <cellStyle name="RowTitles1-Detail 4 2 8 2 5" xfId="19533"/>
    <cellStyle name="RowTitles1-Detail 4 2 8 3" xfId="19534"/>
    <cellStyle name="RowTitles1-Detail 4 2 8 3 2" xfId="19535"/>
    <cellStyle name="RowTitles1-Detail 4 2 8 3 2 2" xfId="19536"/>
    <cellStyle name="RowTitles1-Detail 4 2 8 3 2 2 2" xfId="19537"/>
    <cellStyle name="RowTitles1-Detail 4 2 8 3 2 3" xfId="19538"/>
    <cellStyle name="RowTitles1-Detail 4 2 8 3 3" xfId="19539"/>
    <cellStyle name="RowTitles1-Detail 4 2 8 3 3 2" xfId="19540"/>
    <cellStyle name="RowTitles1-Detail 4 2 8 3 3 2 2" xfId="19541"/>
    <cellStyle name="RowTitles1-Detail 4 2 8 3 4" xfId="19542"/>
    <cellStyle name="RowTitles1-Detail 4 2 8 3 4 2" xfId="19543"/>
    <cellStyle name="RowTitles1-Detail 4 2 8 3 5" xfId="19544"/>
    <cellStyle name="RowTitles1-Detail 4 2 8 4" xfId="19545"/>
    <cellStyle name="RowTitles1-Detail 4 2 8 4 2" xfId="19546"/>
    <cellStyle name="RowTitles1-Detail 4 2 8 5" xfId="19547"/>
    <cellStyle name="RowTitles1-Detail 4 2 8 5 2" xfId="19548"/>
    <cellStyle name="RowTitles1-Detail 4 2 8 5 2 2" xfId="19549"/>
    <cellStyle name="RowTitles1-Detail 4 2 8 5 3" xfId="19550"/>
    <cellStyle name="RowTitles1-Detail 4 2 8 6" xfId="19551"/>
    <cellStyle name="RowTitles1-Detail 4 2 8 6 2" xfId="19552"/>
    <cellStyle name="RowTitles1-Detail 4 2 8 6 2 2" xfId="19553"/>
    <cellStyle name="RowTitles1-Detail 4 2 8 7" xfId="19554"/>
    <cellStyle name="RowTitles1-Detail 4 2 8 7 2" xfId="19555"/>
    <cellStyle name="RowTitles1-Detail 4 2 8 8" xfId="19556"/>
    <cellStyle name="RowTitles1-Detail 4 2 9" xfId="19557"/>
    <cellStyle name="RowTitles1-Detail 4 2 9 2" xfId="19558"/>
    <cellStyle name="RowTitles1-Detail 4 2 9 2 2" xfId="19559"/>
    <cellStyle name="RowTitles1-Detail 4 2 9 2 2 2" xfId="19560"/>
    <cellStyle name="RowTitles1-Detail 4 2 9 2 2 2 2" xfId="19561"/>
    <cellStyle name="RowTitles1-Detail 4 2 9 2 2 3" xfId="19562"/>
    <cellStyle name="RowTitles1-Detail 4 2 9 2 3" xfId="19563"/>
    <cellStyle name="RowTitles1-Detail 4 2 9 2 3 2" xfId="19564"/>
    <cellStyle name="RowTitles1-Detail 4 2 9 2 3 2 2" xfId="19565"/>
    <cellStyle name="RowTitles1-Detail 4 2 9 2 4" xfId="19566"/>
    <cellStyle name="RowTitles1-Detail 4 2 9 2 4 2" xfId="19567"/>
    <cellStyle name="RowTitles1-Detail 4 2 9 2 5" xfId="19568"/>
    <cellStyle name="RowTitles1-Detail 4 2 9 3" xfId="19569"/>
    <cellStyle name="RowTitles1-Detail 4 2 9 3 2" xfId="19570"/>
    <cellStyle name="RowTitles1-Detail 4 2 9 3 2 2" xfId="19571"/>
    <cellStyle name="RowTitles1-Detail 4 2 9 3 2 2 2" xfId="19572"/>
    <cellStyle name="RowTitles1-Detail 4 2 9 3 2 3" xfId="19573"/>
    <cellStyle name="RowTitles1-Detail 4 2 9 3 3" xfId="19574"/>
    <cellStyle name="RowTitles1-Detail 4 2 9 3 3 2" xfId="19575"/>
    <cellStyle name="RowTitles1-Detail 4 2 9 3 3 2 2" xfId="19576"/>
    <cellStyle name="RowTitles1-Detail 4 2 9 3 4" xfId="19577"/>
    <cellStyle name="RowTitles1-Detail 4 2 9 3 4 2" xfId="19578"/>
    <cellStyle name="RowTitles1-Detail 4 2 9 3 5" xfId="19579"/>
    <cellStyle name="RowTitles1-Detail 4 2 9 4" xfId="19580"/>
    <cellStyle name="RowTitles1-Detail 4 2 9 4 2" xfId="19581"/>
    <cellStyle name="RowTitles1-Detail 4 2 9 4 2 2" xfId="19582"/>
    <cellStyle name="RowTitles1-Detail 4 2 9 4 3" xfId="19583"/>
    <cellStyle name="RowTitles1-Detail 4 2 9 5" xfId="19584"/>
    <cellStyle name="RowTitles1-Detail 4 2 9 5 2" xfId="19585"/>
    <cellStyle name="RowTitles1-Detail 4 2 9 5 2 2" xfId="19586"/>
    <cellStyle name="RowTitles1-Detail 4 2 9 6" xfId="19587"/>
    <cellStyle name="RowTitles1-Detail 4 2 9 6 2" xfId="19588"/>
    <cellStyle name="RowTitles1-Detail 4 2 9 7" xfId="19589"/>
    <cellStyle name="RowTitles1-Detail 4 2_STUD aligned by INSTIT" xfId="19590"/>
    <cellStyle name="RowTitles1-Detail 4 3" xfId="19591"/>
    <cellStyle name="RowTitles1-Detail 4 3 10" xfId="19592"/>
    <cellStyle name="RowTitles1-Detail 4 3 10 2" xfId="19593"/>
    <cellStyle name="RowTitles1-Detail 4 3 10 2 2" xfId="19594"/>
    <cellStyle name="RowTitles1-Detail 4 3 10 2 2 2" xfId="19595"/>
    <cellStyle name="RowTitles1-Detail 4 3 10 2 3" xfId="19596"/>
    <cellStyle name="RowTitles1-Detail 4 3 10 3" xfId="19597"/>
    <cellStyle name="RowTitles1-Detail 4 3 10 3 2" xfId="19598"/>
    <cellStyle name="RowTitles1-Detail 4 3 10 3 2 2" xfId="19599"/>
    <cellStyle name="RowTitles1-Detail 4 3 10 4" xfId="19600"/>
    <cellStyle name="RowTitles1-Detail 4 3 10 4 2" xfId="19601"/>
    <cellStyle name="RowTitles1-Detail 4 3 10 5" xfId="19602"/>
    <cellStyle name="RowTitles1-Detail 4 3 11" xfId="19603"/>
    <cellStyle name="RowTitles1-Detail 4 3 11 2" xfId="19604"/>
    <cellStyle name="RowTitles1-Detail 4 3 12" xfId="19605"/>
    <cellStyle name="RowTitles1-Detail 4 3 12 2" xfId="19606"/>
    <cellStyle name="RowTitles1-Detail 4 3 12 2 2" xfId="19607"/>
    <cellStyle name="RowTitles1-Detail 4 3 2" xfId="19608"/>
    <cellStyle name="RowTitles1-Detail 4 3 2 2" xfId="19609"/>
    <cellStyle name="RowTitles1-Detail 4 3 2 2 2" xfId="19610"/>
    <cellStyle name="RowTitles1-Detail 4 3 2 2 2 2" xfId="19611"/>
    <cellStyle name="RowTitles1-Detail 4 3 2 2 2 2 2" xfId="19612"/>
    <cellStyle name="RowTitles1-Detail 4 3 2 2 2 2 2 2" xfId="19613"/>
    <cellStyle name="RowTitles1-Detail 4 3 2 2 2 2 3" xfId="19614"/>
    <cellStyle name="RowTitles1-Detail 4 3 2 2 2 3" xfId="19615"/>
    <cellStyle name="RowTitles1-Detail 4 3 2 2 2 3 2" xfId="19616"/>
    <cellStyle name="RowTitles1-Detail 4 3 2 2 2 3 2 2" xfId="19617"/>
    <cellStyle name="RowTitles1-Detail 4 3 2 2 2 4" xfId="19618"/>
    <cellStyle name="RowTitles1-Detail 4 3 2 2 2 4 2" xfId="19619"/>
    <cellStyle name="RowTitles1-Detail 4 3 2 2 2 5" xfId="19620"/>
    <cellStyle name="RowTitles1-Detail 4 3 2 2 3" xfId="19621"/>
    <cellStyle name="RowTitles1-Detail 4 3 2 2 3 2" xfId="19622"/>
    <cellStyle name="RowTitles1-Detail 4 3 2 2 3 2 2" xfId="19623"/>
    <cellStyle name="RowTitles1-Detail 4 3 2 2 3 2 2 2" xfId="19624"/>
    <cellStyle name="RowTitles1-Detail 4 3 2 2 3 2 3" xfId="19625"/>
    <cellStyle name="RowTitles1-Detail 4 3 2 2 3 3" xfId="19626"/>
    <cellStyle name="RowTitles1-Detail 4 3 2 2 3 3 2" xfId="19627"/>
    <cellStyle name="RowTitles1-Detail 4 3 2 2 3 3 2 2" xfId="19628"/>
    <cellStyle name="RowTitles1-Detail 4 3 2 2 3 4" xfId="19629"/>
    <cellStyle name="RowTitles1-Detail 4 3 2 2 3 4 2" xfId="19630"/>
    <cellStyle name="RowTitles1-Detail 4 3 2 2 3 5" xfId="19631"/>
    <cellStyle name="RowTitles1-Detail 4 3 2 2 4" xfId="19632"/>
    <cellStyle name="RowTitles1-Detail 4 3 2 2 4 2" xfId="19633"/>
    <cellStyle name="RowTitles1-Detail 4 3 2 2 5" xfId="19634"/>
    <cellStyle name="RowTitles1-Detail 4 3 2 2 5 2" xfId="19635"/>
    <cellStyle name="RowTitles1-Detail 4 3 2 2 5 2 2" xfId="19636"/>
    <cellStyle name="RowTitles1-Detail 4 3 2 3" xfId="19637"/>
    <cellStyle name="RowTitles1-Detail 4 3 2 3 2" xfId="19638"/>
    <cellStyle name="RowTitles1-Detail 4 3 2 3 2 2" xfId="19639"/>
    <cellStyle name="RowTitles1-Detail 4 3 2 3 2 2 2" xfId="19640"/>
    <cellStyle name="RowTitles1-Detail 4 3 2 3 2 2 2 2" xfId="19641"/>
    <cellStyle name="RowTitles1-Detail 4 3 2 3 2 2 3" xfId="19642"/>
    <cellStyle name="RowTitles1-Detail 4 3 2 3 2 3" xfId="19643"/>
    <cellStyle name="RowTitles1-Detail 4 3 2 3 2 3 2" xfId="19644"/>
    <cellStyle name="RowTitles1-Detail 4 3 2 3 2 3 2 2" xfId="19645"/>
    <cellStyle name="RowTitles1-Detail 4 3 2 3 2 4" xfId="19646"/>
    <cellStyle name="RowTitles1-Detail 4 3 2 3 2 4 2" xfId="19647"/>
    <cellStyle name="RowTitles1-Detail 4 3 2 3 2 5" xfId="19648"/>
    <cellStyle name="RowTitles1-Detail 4 3 2 3 3" xfId="19649"/>
    <cellStyle name="RowTitles1-Detail 4 3 2 3 3 2" xfId="19650"/>
    <cellStyle name="RowTitles1-Detail 4 3 2 3 3 2 2" xfId="19651"/>
    <cellStyle name="RowTitles1-Detail 4 3 2 3 3 2 2 2" xfId="19652"/>
    <cellStyle name="RowTitles1-Detail 4 3 2 3 3 2 3" xfId="19653"/>
    <cellStyle name="RowTitles1-Detail 4 3 2 3 3 3" xfId="19654"/>
    <cellStyle name="RowTitles1-Detail 4 3 2 3 3 3 2" xfId="19655"/>
    <cellStyle name="RowTitles1-Detail 4 3 2 3 3 3 2 2" xfId="19656"/>
    <cellStyle name="RowTitles1-Detail 4 3 2 3 3 4" xfId="19657"/>
    <cellStyle name="RowTitles1-Detail 4 3 2 3 3 4 2" xfId="19658"/>
    <cellStyle name="RowTitles1-Detail 4 3 2 3 3 5" xfId="19659"/>
    <cellStyle name="RowTitles1-Detail 4 3 2 3 4" xfId="19660"/>
    <cellStyle name="RowTitles1-Detail 4 3 2 3 4 2" xfId="19661"/>
    <cellStyle name="RowTitles1-Detail 4 3 2 3 5" xfId="19662"/>
    <cellStyle name="RowTitles1-Detail 4 3 2 3 5 2" xfId="19663"/>
    <cellStyle name="RowTitles1-Detail 4 3 2 3 5 2 2" xfId="19664"/>
    <cellStyle name="RowTitles1-Detail 4 3 2 3 5 3" xfId="19665"/>
    <cellStyle name="RowTitles1-Detail 4 3 2 3 6" xfId="19666"/>
    <cellStyle name="RowTitles1-Detail 4 3 2 3 6 2" xfId="19667"/>
    <cellStyle name="RowTitles1-Detail 4 3 2 3 6 2 2" xfId="19668"/>
    <cellStyle name="RowTitles1-Detail 4 3 2 3 7" xfId="19669"/>
    <cellStyle name="RowTitles1-Detail 4 3 2 3 7 2" xfId="19670"/>
    <cellStyle name="RowTitles1-Detail 4 3 2 3 8" xfId="19671"/>
    <cellStyle name="RowTitles1-Detail 4 3 2 4" xfId="19672"/>
    <cellStyle name="RowTitles1-Detail 4 3 2 4 2" xfId="19673"/>
    <cellStyle name="RowTitles1-Detail 4 3 2 4 2 2" xfId="19674"/>
    <cellStyle name="RowTitles1-Detail 4 3 2 4 2 2 2" xfId="19675"/>
    <cellStyle name="RowTitles1-Detail 4 3 2 4 2 2 2 2" xfId="19676"/>
    <cellStyle name="RowTitles1-Detail 4 3 2 4 2 2 3" xfId="19677"/>
    <cellStyle name="RowTitles1-Detail 4 3 2 4 2 3" xfId="19678"/>
    <cellStyle name="RowTitles1-Detail 4 3 2 4 2 3 2" xfId="19679"/>
    <cellStyle name="RowTitles1-Detail 4 3 2 4 2 3 2 2" xfId="19680"/>
    <cellStyle name="RowTitles1-Detail 4 3 2 4 2 4" xfId="19681"/>
    <cellStyle name="RowTitles1-Detail 4 3 2 4 2 4 2" xfId="19682"/>
    <cellStyle name="RowTitles1-Detail 4 3 2 4 2 5" xfId="19683"/>
    <cellStyle name="RowTitles1-Detail 4 3 2 4 3" xfId="19684"/>
    <cellStyle name="RowTitles1-Detail 4 3 2 4 3 2" xfId="19685"/>
    <cellStyle name="RowTitles1-Detail 4 3 2 4 3 2 2" xfId="19686"/>
    <cellStyle name="RowTitles1-Detail 4 3 2 4 3 2 2 2" xfId="19687"/>
    <cellStyle name="RowTitles1-Detail 4 3 2 4 3 2 3" xfId="19688"/>
    <cellStyle name="RowTitles1-Detail 4 3 2 4 3 3" xfId="19689"/>
    <cellStyle name="RowTitles1-Detail 4 3 2 4 3 3 2" xfId="19690"/>
    <cellStyle name="RowTitles1-Detail 4 3 2 4 3 3 2 2" xfId="19691"/>
    <cellStyle name="RowTitles1-Detail 4 3 2 4 3 4" xfId="19692"/>
    <cellStyle name="RowTitles1-Detail 4 3 2 4 3 4 2" xfId="19693"/>
    <cellStyle name="RowTitles1-Detail 4 3 2 4 3 5" xfId="19694"/>
    <cellStyle name="RowTitles1-Detail 4 3 2 4 4" xfId="19695"/>
    <cellStyle name="RowTitles1-Detail 4 3 2 4 4 2" xfId="19696"/>
    <cellStyle name="RowTitles1-Detail 4 3 2 4 4 2 2" xfId="19697"/>
    <cellStyle name="RowTitles1-Detail 4 3 2 4 4 3" xfId="19698"/>
    <cellStyle name="RowTitles1-Detail 4 3 2 4 5" xfId="19699"/>
    <cellStyle name="RowTitles1-Detail 4 3 2 4 5 2" xfId="19700"/>
    <cellStyle name="RowTitles1-Detail 4 3 2 4 5 2 2" xfId="19701"/>
    <cellStyle name="RowTitles1-Detail 4 3 2 4 6" xfId="19702"/>
    <cellStyle name="RowTitles1-Detail 4 3 2 4 6 2" xfId="19703"/>
    <cellStyle name="RowTitles1-Detail 4 3 2 4 7" xfId="19704"/>
    <cellStyle name="RowTitles1-Detail 4 3 2 5" xfId="19705"/>
    <cellStyle name="RowTitles1-Detail 4 3 2 5 2" xfId="19706"/>
    <cellStyle name="RowTitles1-Detail 4 3 2 5 2 2" xfId="19707"/>
    <cellStyle name="RowTitles1-Detail 4 3 2 5 2 2 2" xfId="19708"/>
    <cellStyle name="RowTitles1-Detail 4 3 2 5 2 2 2 2" xfId="19709"/>
    <cellStyle name="RowTitles1-Detail 4 3 2 5 2 2 3" xfId="19710"/>
    <cellStyle name="RowTitles1-Detail 4 3 2 5 2 3" xfId="19711"/>
    <cellStyle name="RowTitles1-Detail 4 3 2 5 2 3 2" xfId="19712"/>
    <cellStyle name="RowTitles1-Detail 4 3 2 5 2 3 2 2" xfId="19713"/>
    <cellStyle name="RowTitles1-Detail 4 3 2 5 2 4" xfId="19714"/>
    <cellStyle name="RowTitles1-Detail 4 3 2 5 2 4 2" xfId="19715"/>
    <cellStyle name="RowTitles1-Detail 4 3 2 5 2 5" xfId="19716"/>
    <cellStyle name="RowTitles1-Detail 4 3 2 5 3" xfId="19717"/>
    <cellStyle name="RowTitles1-Detail 4 3 2 5 3 2" xfId="19718"/>
    <cellStyle name="RowTitles1-Detail 4 3 2 5 3 2 2" xfId="19719"/>
    <cellStyle name="RowTitles1-Detail 4 3 2 5 3 2 2 2" xfId="19720"/>
    <cellStyle name="RowTitles1-Detail 4 3 2 5 3 2 3" xfId="19721"/>
    <cellStyle name="RowTitles1-Detail 4 3 2 5 3 3" xfId="19722"/>
    <cellStyle name="RowTitles1-Detail 4 3 2 5 3 3 2" xfId="19723"/>
    <cellStyle name="RowTitles1-Detail 4 3 2 5 3 3 2 2" xfId="19724"/>
    <cellStyle name="RowTitles1-Detail 4 3 2 5 3 4" xfId="19725"/>
    <cellStyle name="RowTitles1-Detail 4 3 2 5 3 4 2" xfId="19726"/>
    <cellStyle name="RowTitles1-Detail 4 3 2 5 3 5" xfId="19727"/>
    <cellStyle name="RowTitles1-Detail 4 3 2 5 4" xfId="19728"/>
    <cellStyle name="RowTitles1-Detail 4 3 2 5 4 2" xfId="19729"/>
    <cellStyle name="RowTitles1-Detail 4 3 2 5 4 2 2" xfId="19730"/>
    <cellStyle name="RowTitles1-Detail 4 3 2 5 4 3" xfId="19731"/>
    <cellStyle name="RowTitles1-Detail 4 3 2 5 5" xfId="19732"/>
    <cellStyle name="RowTitles1-Detail 4 3 2 5 5 2" xfId="19733"/>
    <cellStyle name="RowTitles1-Detail 4 3 2 5 5 2 2" xfId="19734"/>
    <cellStyle name="RowTitles1-Detail 4 3 2 5 6" xfId="19735"/>
    <cellStyle name="RowTitles1-Detail 4 3 2 5 6 2" xfId="19736"/>
    <cellStyle name="RowTitles1-Detail 4 3 2 5 7" xfId="19737"/>
    <cellStyle name="RowTitles1-Detail 4 3 2 6" xfId="19738"/>
    <cellStyle name="RowTitles1-Detail 4 3 2 6 2" xfId="19739"/>
    <cellStyle name="RowTitles1-Detail 4 3 2 6 2 2" xfId="19740"/>
    <cellStyle name="RowTitles1-Detail 4 3 2 6 2 2 2" xfId="19741"/>
    <cellStyle name="RowTitles1-Detail 4 3 2 6 2 2 2 2" xfId="19742"/>
    <cellStyle name="RowTitles1-Detail 4 3 2 6 2 2 3" xfId="19743"/>
    <cellStyle name="RowTitles1-Detail 4 3 2 6 2 3" xfId="19744"/>
    <cellStyle name="RowTitles1-Detail 4 3 2 6 2 3 2" xfId="19745"/>
    <cellStyle name="RowTitles1-Detail 4 3 2 6 2 3 2 2" xfId="19746"/>
    <cellStyle name="RowTitles1-Detail 4 3 2 6 2 4" xfId="19747"/>
    <cellStyle name="RowTitles1-Detail 4 3 2 6 2 4 2" xfId="19748"/>
    <cellStyle name="RowTitles1-Detail 4 3 2 6 2 5" xfId="19749"/>
    <cellStyle name="RowTitles1-Detail 4 3 2 6 3" xfId="19750"/>
    <cellStyle name="RowTitles1-Detail 4 3 2 6 3 2" xfId="19751"/>
    <cellStyle name="RowTitles1-Detail 4 3 2 6 3 2 2" xfId="19752"/>
    <cellStyle name="RowTitles1-Detail 4 3 2 6 3 2 2 2" xfId="19753"/>
    <cellStyle name="RowTitles1-Detail 4 3 2 6 3 2 3" xfId="19754"/>
    <cellStyle name="RowTitles1-Detail 4 3 2 6 3 3" xfId="19755"/>
    <cellStyle name="RowTitles1-Detail 4 3 2 6 3 3 2" xfId="19756"/>
    <cellStyle name="RowTitles1-Detail 4 3 2 6 3 3 2 2" xfId="19757"/>
    <cellStyle name="RowTitles1-Detail 4 3 2 6 3 4" xfId="19758"/>
    <cellStyle name="RowTitles1-Detail 4 3 2 6 3 4 2" xfId="19759"/>
    <cellStyle name="RowTitles1-Detail 4 3 2 6 3 5" xfId="19760"/>
    <cellStyle name="RowTitles1-Detail 4 3 2 6 4" xfId="19761"/>
    <cellStyle name="RowTitles1-Detail 4 3 2 6 4 2" xfId="19762"/>
    <cellStyle name="RowTitles1-Detail 4 3 2 6 4 2 2" xfId="19763"/>
    <cellStyle name="RowTitles1-Detail 4 3 2 6 4 3" xfId="19764"/>
    <cellStyle name="RowTitles1-Detail 4 3 2 6 5" xfId="19765"/>
    <cellStyle name="RowTitles1-Detail 4 3 2 6 5 2" xfId="19766"/>
    <cellStyle name="RowTitles1-Detail 4 3 2 6 5 2 2" xfId="19767"/>
    <cellStyle name="RowTitles1-Detail 4 3 2 6 6" xfId="19768"/>
    <cellStyle name="RowTitles1-Detail 4 3 2 6 6 2" xfId="19769"/>
    <cellStyle name="RowTitles1-Detail 4 3 2 6 7" xfId="19770"/>
    <cellStyle name="RowTitles1-Detail 4 3 2 7" xfId="19771"/>
    <cellStyle name="RowTitles1-Detail 4 3 2 7 2" xfId="19772"/>
    <cellStyle name="RowTitles1-Detail 4 3 2 7 2 2" xfId="19773"/>
    <cellStyle name="RowTitles1-Detail 4 3 2 7 2 2 2" xfId="19774"/>
    <cellStyle name="RowTitles1-Detail 4 3 2 7 2 3" xfId="19775"/>
    <cellStyle name="RowTitles1-Detail 4 3 2 7 3" xfId="19776"/>
    <cellStyle name="RowTitles1-Detail 4 3 2 7 3 2" xfId="19777"/>
    <cellStyle name="RowTitles1-Detail 4 3 2 7 3 2 2" xfId="19778"/>
    <cellStyle name="RowTitles1-Detail 4 3 2 7 4" xfId="19779"/>
    <cellStyle name="RowTitles1-Detail 4 3 2 7 4 2" xfId="19780"/>
    <cellStyle name="RowTitles1-Detail 4 3 2 7 5" xfId="19781"/>
    <cellStyle name="RowTitles1-Detail 4 3 2 8" xfId="19782"/>
    <cellStyle name="RowTitles1-Detail 4 3 2 8 2" xfId="19783"/>
    <cellStyle name="RowTitles1-Detail 4 3 2 9" xfId="19784"/>
    <cellStyle name="RowTitles1-Detail 4 3 2 9 2" xfId="19785"/>
    <cellStyle name="RowTitles1-Detail 4 3 2 9 2 2" xfId="19786"/>
    <cellStyle name="RowTitles1-Detail 4 3 2_STUD aligned by INSTIT" xfId="19787"/>
    <cellStyle name="RowTitles1-Detail 4 3 3" xfId="19788"/>
    <cellStyle name="RowTitles1-Detail 4 3 3 2" xfId="19789"/>
    <cellStyle name="RowTitles1-Detail 4 3 3 2 2" xfId="19790"/>
    <cellStyle name="RowTitles1-Detail 4 3 3 2 2 2" xfId="19791"/>
    <cellStyle name="RowTitles1-Detail 4 3 3 2 2 2 2" xfId="19792"/>
    <cellStyle name="RowTitles1-Detail 4 3 3 2 2 2 2 2" xfId="19793"/>
    <cellStyle name="RowTitles1-Detail 4 3 3 2 2 2 3" xfId="19794"/>
    <cellStyle name="RowTitles1-Detail 4 3 3 2 2 3" xfId="19795"/>
    <cellStyle name="RowTitles1-Detail 4 3 3 2 2 3 2" xfId="19796"/>
    <cellStyle name="RowTitles1-Detail 4 3 3 2 2 3 2 2" xfId="19797"/>
    <cellStyle name="RowTitles1-Detail 4 3 3 2 2 4" xfId="19798"/>
    <cellStyle name="RowTitles1-Detail 4 3 3 2 2 4 2" xfId="19799"/>
    <cellStyle name="RowTitles1-Detail 4 3 3 2 2 5" xfId="19800"/>
    <cellStyle name="RowTitles1-Detail 4 3 3 2 3" xfId="19801"/>
    <cellStyle name="RowTitles1-Detail 4 3 3 2 3 2" xfId="19802"/>
    <cellStyle name="RowTitles1-Detail 4 3 3 2 3 2 2" xfId="19803"/>
    <cellStyle name="RowTitles1-Detail 4 3 3 2 3 2 2 2" xfId="19804"/>
    <cellStyle name="RowTitles1-Detail 4 3 3 2 3 2 3" xfId="19805"/>
    <cellStyle name="RowTitles1-Detail 4 3 3 2 3 3" xfId="19806"/>
    <cellStyle name="RowTitles1-Detail 4 3 3 2 3 3 2" xfId="19807"/>
    <cellStyle name="RowTitles1-Detail 4 3 3 2 3 3 2 2" xfId="19808"/>
    <cellStyle name="RowTitles1-Detail 4 3 3 2 3 4" xfId="19809"/>
    <cellStyle name="RowTitles1-Detail 4 3 3 2 3 4 2" xfId="19810"/>
    <cellStyle name="RowTitles1-Detail 4 3 3 2 3 5" xfId="19811"/>
    <cellStyle name="RowTitles1-Detail 4 3 3 2 4" xfId="19812"/>
    <cellStyle name="RowTitles1-Detail 4 3 3 2 4 2" xfId="19813"/>
    <cellStyle name="RowTitles1-Detail 4 3 3 2 5" xfId="19814"/>
    <cellStyle name="RowTitles1-Detail 4 3 3 2 5 2" xfId="19815"/>
    <cellStyle name="RowTitles1-Detail 4 3 3 2 5 2 2" xfId="19816"/>
    <cellStyle name="RowTitles1-Detail 4 3 3 2 5 3" xfId="19817"/>
    <cellStyle name="RowTitles1-Detail 4 3 3 2 6" xfId="19818"/>
    <cellStyle name="RowTitles1-Detail 4 3 3 2 6 2" xfId="19819"/>
    <cellStyle name="RowTitles1-Detail 4 3 3 2 6 2 2" xfId="19820"/>
    <cellStyle name="RowTitles1-Detail 4 3 3 2 7" xfId="19821"/>
    <cellStyle name="RowTitles1-Detail 4 3 3 2 7 2" xfId="19822"/>
    <cellStyle name="RowTitles1-Detail 4 3 3 2 8" xfId="19823"/>
    <cellStyle name="RowTitles1-Detail 4 3 3 3" xfId="19824"/>
    <cellStyle name="RowTitles1-Detail 4 3 3 3 2" xfId="19825"/>
    <cellStyle name="RowTitles1-Detail 4 3 3 3 2 2" xfId="19826"/>
    <cellStyle name="RowTitles1-Detail 4 3 3 3 2 2 2" xfId="19827"/>
    <cellStyle name="RowTitles1-Detail 4 3 3 3 2 2 2 2" xfId="19828"/>
    <cellStyle name="RowTitles1-Detail 4 3 3 3 2 2 3" xfId="19829"/>
    <cellStyle name="RowTitles1-Detail 4 3 3 3 2 3" xfId="19830"/>
    <cellStyle name="RowTitles1-Detail 4 3 3 3 2 3 2" xfId="19831"/>
    <cellStyle name="RowTitles1-Detail 4 3 3 3 2 3 2 2" xfId="19832"/>
    <cellStyle name="RowTitles1-Detail 4 3 3 3 2 4" xfId="19833"/>
    <cellStyle name="RowTitles1-Detail 4 3 3 3 2 4 2" xfId="19834"/>
    <cellStyle name="RowTitles1-Detail 4 3 3 3 2 5" xfId="19835"/>
    <cellStyle name="RowTitles1-Detail 4 3 3 3 3" xfId="19836"/>
    <cellStyle name="RowTitles1-Detail 4 3 3 3 3 2" xfId="19837"/>
    <cellStyle name="RowTitles1-Detail 4 3 3 3 3 2 2" xfId="19838"/>
    <cellStyle name="RowTitles1-Detail 4 3 3 3 3 2 2 2" xfId="19839"/>
    <cellStyle name="RowTitles1-Detail 4 3 3 3 3 2 3" xfId="19840"/>
    <cellStyle name="RowTitles1-Detail 4 3 3 3 3 3" xfId="19841"/>
    <cellStyle name="RowTitles1-Detail 4 3 3 3 3 3 2" xfId="19842"/>
    <cellStyle name="RowTitles1-Detail 4 3 3 3 3 3 2 2" xfId="19843"/>
    <cellStyle name="RowTitles1-Detail 4 3 3 3 3 4" xfId="19844"/>
    <cellStyle name="RowTitles1-Detail 4 3 3 3 3 4 2" xfId="19845"/>
    <cellStyle name="RowTitles1-Detail 4 3 3 3 3 5" xfId="19846"/>
    <cellStyle name="RowTitles1-Detail 4 3 3 3 4" xfId="19847"/>
    <cellStyle name="RowTitles1-Detail 4 3 3 3 4 2" xfId="19848"/>
    <cellStyle name="RowTitles1-Detail 4 3 3 3 5" xfId="19849"/>
    <cellStyle name="RowTitles1-Detail 4 3 3 3 5 2" xfId="19850"/>
    <cellStyle name="RowTitles1-Detail 4 3 3 3 5 2 2" xfId="19851"/>
    <cellStyle name="RowTitles1-Detail 4 3 3 4" xfId="19852"/>
    <cellStyle name="RowTitles1-Detail 4 3 3 4 2" xfId="19853"/>
    <cellStyle name="RowTitles1-Detail 4 3 3 4 2 2" xfId="19854"/>
    <cellStyle name="RowTitles1-Detail 4 3 3 4 2 2 2" xfId="19855"/>
    <cellStyle name="RowTitles1-Detail 4 3 3 4 2 2 2 2" xfId="19856"/>
    <cellStyle name="RowTitles1-Detail 4 3 3 4 2 2 3" xfId="19857"/>
    <cellStyle name="RowTitles1-Detail 4 3 3 4 2 3" xfId="19858"/>
    <cellStyle name="RowTitles1-Detail 4 3 3 4 2 3 2" xfId="19859"/>
    <cellStyle name="RowTitles1-Detail 4 3 3 4 2 3 2 2" xfId="19860"/>
    <cellStyle name="RowTitles1-Detail 4 3 3 4 2 4" xfId="19861"/>
    <cellStyle name="RowTitles1-Detail 4 3 3 4 2 4 2" xfId="19862"/>
    <cellStyle name="RowTitles1-Detail 4 3 3 4 2 5" xfId="19863"/>
    <cellStyle name="RowTitles1-Detail 4 3 3 4 3" xfId="19864"/>
    <cellStyle name="RowTitles1-Detail 4 3 3 4 3 2" xfId="19865"/>
    <cellStyle name="RowTitles1-Detail 4 3 3 4 3 2 2" xfId="19866"/>
    <cellStyle name="RowTitles1-Detail 4 3 3 4 3 2 2 2" xfId="19867"/>
    <cellStyle name="RowTitles1-Detail 4 3 3 4 3 2 3" xfId="19868"/>
    <cellStyle name="RowTitles1-Detail 4 3 3 4 3 3" xfId="19869"/>
    <cellStyle name="RowTitles1-Detail 4 3 3 4 3 3 2" xfId="19870"/>
    <cellStyle name="RowTitles1-Detail 4 3 3 4 3 3 2 2" xfId="19871"/>
    <cellStyle name="RowTitles1-Detail 4 3 3 4 3 4" xfId="19872"/>
    <cellStyle name="RowTitles1-Detail 4 3 3 4 3 4 2" xfId="19873"/>
    <cellStyle name="RowTitles1-Detail 4 3 3 4 3 5" xfId="19874"/>
    <cellStyle name="RowTitles1-Detail 4 3 3 4 4" xfId="19875"/>
    <cellStyle name="RowTitles1-Detail 4 3 3 4 4 2" xfId="19876"/>
    <cellStyle name="RowTitles1-Detail 4 3 3 4 4 2 2" xfId="19877"/>
    <cellStyle name="RowTitles1-Detail 4 3 3 4 4 3" xfId="19878"/>
    <cellStyle name="RowTitles1-Detail 4 3 3 4 5" xfId="19879"/>
    <cellStyle name="RowTitles1-Detail 4 3 3 4 5 2" xfId="19880"/>
    <cellStyle name="RowTitles1-Detail 4 3 3 4 5 2 2" xfId="19881"/>
    <cellStyle name="RowTitles1-Detail 4 3 3 4 6" xfId="19882"/>
    <cellStyle name="RowTitles1-Detail 4 3 3 4 6 2" xfId="19883"/>
    <cellStyle name="RowTitles1-Detail 4 3 3 4 7" xfId="19884"/>
    <cellStyle name="RowTitles1-Detail 4 3 3 5" xfId="19885"/>
    <cellStyle name="RowTitles1-Detail 4 3 3 5 2" xfId="19886"/>
    <cellStyle name="RowTitles1-Detail 4 3 3 5 2 2" xfId="19887"/>
    <cellStyle name="RowTitles1-Detail 4 3 3 5 2 2 2" xfId="19888"/>
    <cellStyle name="RowTitles1-Detail 4 3 3 5 2 2 2 2" xfId="19889"/>
    <cellStyle name="RowTitles1-Detail 4 3 3 5 2 2 3" xfId="19890"/>
    <cellStyle name="RowTitles1-Detail 4 3 3 5 2 3" xfId="19891"/>
    <cellStyle name="RowTitles1-Detail 4 3 3 5 2 3 2" xfId="19892"/>
    <cellStyle name="RowTitles1-Detail 4 3 3 5 2 3 2 2" xfId="19893"/>
    <cellStyle name="RowTitles1-Detail 4 3 3 5 2 4" xfId="19894"/>
    <cellStyle name="RowTitles1-Detail 4 3 3 5 2 4 2" xfId="19895"/>
    <cellStyle name="RowTitles1-Detail 4 3 3 5 2 5" xfId="19896"/>
    <cellStyle name="RowTitles1-Detail 4 3 3 5 3" xfId="19897"/>
    <cellStyle name="RowTitles1-Detail 4 3 3 5 3 2" xfId="19898"/>
    <cellStyle name="RowTitles1-Detail 4 3 3 5 3 2 2" xfId="19899"/>
    <cellStyle name="RowTitles1-Detail 4 3 3 5 3 2 2 2" xfId="19900"/>
    <cellStyle name="RowTitles1-Detail 4 3 3 5 3 2 3" xfId="19901"/>
    <cellStyle name="RowTitles1-Detail 4 3 3 5 3 3" xfId="19902"/>
    <cellStyle name="RowTitles1-Detail 4 3 3 5 3 3 2" xfId="19903"/>
    <cellStyle name="RowTitles1-Detail 4 3 3 5 3 3 2 2" xfId="19904"/>
    <cellStyle name="RowTitles1-Detail 4 3 3 5 3 4" xfId="19905"/>
    <cellStyle name="RowTitles1-Detail 4 3 3 5 3 4 2" xfId="19906"/>
    <cellStyle name="RowTitles1-Detail 4 3 3 5 3 5" xfId="19907"/>
    <cellStyle name="RowTitles1-Detail 4 3 3 5 4" xfId="19908"/>
    <cellStyle name="RowTitles1-Detail 4 3 3 5 4 2" xfId="19909"/>
    <cellStyle name="RowTitles1-Detail 4 3 3 5 4 2 2" xfId="19910"/>
    <cellStyle name="RowTitles1-Detail 4 3 3 5 4 3" xfId="19911"/>
    <cellStyle name="RowTitles1-Detail 4 3 3 5 5" xfId="19912"/>
    <cellStyle name="RowTitles1-Detail 4 3 3 5 5 2" xfId="19913"/>
    <cellStyle name="RowTitles1-Detail 4 3 3 5 5 2 2" xfId="19914"/>
    <cellStyle name="RowTitles1-Detail 4 3 3 5 6" xfId="19915"/>
    <cellStyle name="RowTitles1-Detail 4 3 3 5 6 2" xfId="19916"/>
    <cellStyle name="RowTitles1-Detail 4 3 3 5 7" xfId="19917"/>
    <cellStyle name="RowTitles1-Detail 4 3 3 6" xfId="19918"/>
    <cellStyle name="RowTitles1-Detail 4 3 3 6 2" xfId="19919"/>
    <cellStyle name="RowTitles1-Detail 4 3 3 6 2 2" xfId="19920"/>
    <cellStyle name="RowTitles1-Detail 4 3 3 6 2 2 2" xfId="19921"/>
    <cellStyle name="RowTitles1-Detail 4 3 3 6 2 2 2 2" xfId="19922"/>
    <cellStyle name="RowTitles1-Detail 4 3 3 6 2 2 3" xfId="19923"/>
    <cellStyle name="RowTitles1-Detail 4 3 3 6 2 3" xfId="19924"/>
    <cellStyle name="RowTitles1-Detail 4 3 3 6 2 3 2" xfId="19925"/>
    <cellStyle name="RowTitles1-Detail 4 3 3 6 2 3 2 2" xfId="19926"/>
    <cellStyle name="RowTitles1-Detail 4 3 3 6 2 4" xfId="19927"/>
    <cellStyle name="RowTitles1-Detail 4 3 3 6 2 4 2" xfId="19928"/>
    <cellStyle name="RowTitles1-Detail 4 3 3 6 2 5" xfId="19929"/>
    <cellStyle name="RowTitles1-Detail 4 3 3 6 3" xfId="19930"/>
    <cellStyle name="RowTitles1-Detail 4 3 3 6 3 2" xfId="19931"/>
    <cellStyle name="RowTitles1-Detail 4 3 3 6 3 2 2" xfId="19932"/>
    <cellStyle name="RowTitles1-Detail 4 3 3 6 3 2 2 2" xfId="19933"/>
    <cellStyle name="RowTitles1-Detail 4 3 3 6 3 2 3" xfId="19934"/>
    <cellStyle name="RowTitles1-Detail 4 3 3 6 3 3" xfId="19935"/>
    <cellStyle name="RowTitles1-Detail 4 3 3 6 3 3 2" xfId="19936"/>
    <cellStyle name="RowTitles1-Detail 4 3 3 6 3 3 2 2" xfId="19937"/>
    <cellStyle name="RowTitles1-Detail 4 3 3 6 3 4" xfId="19938"/>
    <cellStyle name="RowTitles1-Detail 4 3 3 6 3 4 2" xfId="19939"/>
    <cellStyle name="RowTitles1-Detail 4 3 3 6 3 5" xfId="19940"/>
    <cellStyle name="RowTitles1-Detail 4 3 3 6 4" xfId="19941"/>
    <cellStyle name="RowTitles1-Detail 4 3 3 6 4 2" xfId="19942"/>
    <cellStyle name="RowTitles1-Detail 4 3 3 6 4 2 2" xfId="19943"/>
    <cellStyle name="RowTitles1-Detail 4 3 3 6 4 3" xfId="19944"/>
    <cellStyle name="RowTitles1-Detail 4 3 3 6 5" xfId="19945"/>
    <cellStyle name="RowTitles1-Detail 4 3 3 6 5 2" xfId="19946"/>
    <cellStyle name="RowTitles1-Detail 4 3 3 6 5 2 2" xfId="19947"/>
    <cellStyle name="RowTitles1-Detail 4 3 3 6 6" xfId="19948"/>
    <cellStyle name="RowTitles1-Detail 4 3 3 6 6 2" xfId="19949"/>
    <cellStyle name="RowTitles1-Detail 4 3 3 6 7" xfId="19950"/>
    <cellStyle name="RowTitles1-Detail 4 3 3 7" xfId="19951"/>
    <cellStyle name="RowTitles1-Detail 4 3 3 7 2" xfId="19952"/>
    <cellStyle name="RowTitles1-Detail 4 3 3 7 2 2" xfId="19953"/>
    <cellStyle name="RowTitles1-Detail 4 3 3 7 2 2 2" xfId="19954"/>
    <cellStyle name="RowTitles1-Detail 4 3 3 7 2 3" xfId="19955"/>
    <cellStyle name="RowTitles1-Detail 4 3 3 7 3" xfId="19956"/>
    <cellStyle name="RowTitles1-Detail 4 3 3 7 3 2" xfId="19957"/>
    <cellStyle name="RowTitles1-Detail 4 3 3 7 3 2 2" xfId="19958"/>
    <cellStyle name="RowTitles1-Detail 4 3 3 7 4" xfId="19959"/>
    <cellStyle name="RowTitles1-Detail 4 3 3 7 4 2" xfId="19960"/>
    <cellStyle name="RowTitles1-Detail 4 3 3 7 5" xfId="19961"/>
    <cellStyle name="RowTitles1-Detail 4 3 3 8" xfId="19962"/>
    <cellStyle name="RowTitles1-Detail 4 3 3 8 2" xfId="19963"/>
    <cellStyle name="RowTitles1-Detail 4 3 3 8 2 2" xfId="19964"/>
    <cellStyle name="RowTitles1-Detail 4 3 3 8 2 2 2" xfId="19965"/>
    <cellStyle name="RowTitles1-Detail 4 3 3 8 2 3" xfId="19966"/>
    <cellStyle name="RowTitles1-Detail 4 3 3 8 3" xfId="19967"/>
    <cellStyle name="RowTitles1-Detail 4 3 3 8 3 2" xfId="19968"/>
    <cellStyle name="RowTitles1-Detail 4 3 3 8 3 2 2" xfId="19969"/>
    <cellStyle name="RowTitles1-Detail 4 3 3 8 4" xfId="19970"/>
    <cellStyle name="RowTitles1-Detail 4 3 3 8 4 2" xfId="19971"/>
    <cellStyle name="RowTitles1-Detail 4 3 3 8 5" xfId="19972"/>
    <cellStyle name="RowTitles1-Detail 4 3 3 9" xfId="19973"/>
    <cellStyle name="RowTitles1-Detail 4 3 3 9 2" xfId="19974"/>
    <cellStyle name="RowTitles1-Detail 4 3 3 9 2 2" xfId="19975"/>
    <cellStyle name="RowTitles1-Detail 4 3 3_STUD aligned by INSTIT" xfId="19976"/>
    <cellStyle name="RowTitles1-Detail 4 3 4" xfId="19977"/>
    <cellStyle name="RowTitles1-Detail 4 3 4 2" xfId="19978"/>
    <cellStyle name="RowTitles1-Detail 4 3 4 2 2" xfId="19979"/>
    <cellStyle name="RowTitles1-Detail 4 3 4 2 2 2" xfId="19980"/>
    <cellStyle name="RowTitles1-Detail 4 3 4 2 2 2 2" xfId="19981"/>
    <cellStyle name="RowTitles1-Detail 4 3 4 2 2 2 2 2" xfId="19982"/>
    <cellStyle name="RowTitles1-Detail 4 3 4 2 2 2 3" xfId="19983"/>
    <cellStyle name="RowTitles1-Detail 4 3 4 2 2 3" xfId="19984"/>
    <cellStyle name="RowTitles1-Detail 4 3 4 2 2 3 2" xfId="19985"/>
    <cellStyle name="RowTitles1-Detail 4 3 4 2 2 3 2 2" xfId="19986"/>
    <cellStyle name="RowTitles1-Detail 4 3 4 2 2 4" xfId="19987"/>
    <cellStyle name="RowTitles1-Detail 4 3 4 2 2 4 2" xfId="19988"/>
    <cellStyle name="RowTitles1-Detail 4 3 4 2 2 5" xfId="19989"/>
    <cellStyle name="RowTitles1-Detail 4 3 4 2 3" xfId="19990"/>
    <cellStyle name="RowTitles1-Detail 4 3 4 2 3 2" xfId="19991"/>
    <cellStyle name="RowTitles1-Detail 4 3 4 2 3 2 2" xfId="19992"/>
    <cellStyle name="RowTitles1-Detail 4 3 4 2 3 2 2 2" xfId="19993"/>
    <cellStyle name="RowTitles1-Detail 4 3 4 2 3 2 3" xfId="19994"/>
    <cellStyle name="RowTitles1-Detail 4 3 4 2 3 3" xfId="19995"/>
    <cellStyle name="RowTitles1-Detail 4 3 4 2 3 3 2" xfId="19996"/>
    <cellStyle name="RowTitles1-Detail 4 3 4 2 3 3 2 2" xfId="19997"/>
    <cellStyle name="RowTitles1-Detail 4 3 4 2 3 4" xfId="19998"/>
    <cellStyle name="RowTitles1-Detail 4 3 4 2 3 4 2" xfId="19999"/>
    <cellStyle name="RowTitles1-Detail 4 3 4 2 3 5" xfId="20000"/>
    <cellStyle name="RowTitles1-Detail 4 3 4 2 4" xfId="20001"/>
    <cellStyle name="RowTitles1-Detail 4 3 4 2 4 2" xfId="20002"/>
    <cellStyle name="RowTitles1-Detail 4 3 4 2 5" xfId="20003"/>
    <cellStyle name="RowTitles1-Detail 4 3 4 2 5 2" xfId="20004"/>
    <cellStyle name="RowTitles1-Detail 4 3 4 2 5 2 2" xfId="20005"/>
    <cellStyle name="RowTitles1-Detail 4 3 4 2 5 3" xfId="20006"/>
    <cellStyle name="RowTitles1-Detail 4 3 4 2 6" xfId="20007"/>
    <cellStyle name="RowTitles1-Detail 4 3 4 2 6 2" xfId="20008"/>
    <cellStyle name="RowTitles1-Detail 4 3 4 2 6 2 2" xfId="20009"/>
    <cellStyle name="RowTitles1-Detail 4 3 4 3" xfId="20010"/>
    <cellStyle name="RowTitles1-Detail 4 3 4 3 2" xfId="20011"/>
    <cellStyle name="RowTitles1-Detail 4 3 4 3 2 2" xfId="20012"/>
    <cellStyle name="RowTitles1-Detail 4 3 4 3 2 2 2" xfId="20013"/>
    <cellStyle name="RowTitles1-Detail 4 3 4 3 2 2 2 2" xfId="20014"/>
    <cellStyle name="RowTitles1-Detail 4 3 4 3 2 2 3" xfId="20015"/>
    <cellStyle name="RowTitles1-Detail 4 3 4 3 2 3" xfId="20016"/>
    <cellStyle name="RowTitles1-Detail 4 3 4 3 2 3 2" xfId="20017"/>
    <cellStyle name="RowTitles1-Detail 4 3 4 3 2 3 2 2" xfId="20018"/>
    <cellStyle name="RowTitles1-Detail 4 3 4 3 2 4" xfId="20019"/>
    <cellStyle name="RowTitles1-Detail 4 3 4 3 2 4 2" xfId="20020"/>
    <cellStyle name="RowTitles1-Detail 4 3 4 3 2 5" xfId="20021"/>
    <cellStyle name="RowTitles1-Detail 4 3 4 3 3" xfId="20022"/>
    <cellStyle name="RowTitles1-Detail 4 3 4 3 3 2" xfId="20023"/>
    <cellStyle name="RowTitles1-Detail 4 3 4 3 3 2 2" xfId="20024"/>
    <cellStyle name="RowTitles1-Detail 4 3 4 3 3 2 2 2" xfId="20025"/>
    <cellStyle name="RowTitles1-Detail 4 3 4 3 3 2 3" xfId="20026"/>
    <cellStyle name="RowTitles1-Detail 4 3 4 3 3 3" xfId="20027"/>
    <cellStyle name="RowTitles1-Detail 4 3 4 3 3 3 2" xfId="20028"/>
    <cellStyle name="RowTitles1-Detail 4 3 4 3 3 3 2 2" xfId="20029"/>
    <cellStyle name="RowTitles1-Detail 4 3 4 3 3 4" xfId="20030"/>
    <cellStyle name="RowTitles1-Detail 4 3 4 3 3 4 2" xfId="20031"/>
    <cellStyle name="RowTitles1-Detail 4 3 4 3 3 5" xfId="20032"/>
    <cellStyle name="RowTitles1-Detail 4 3 4 3 4" xfId="20033"/>
    <cellStyle name="RowTitles1-Detail 4 3 4 3 4 2" xfId="20034"/>
    <cellStyle name="RowTitles1-Detail 4 3 4 3 5" xfId="20035"/>
    <cellStyle name="RowTitles1-Detail 4 3 4 3 5 2" xfId="20036"/>
    <cellStyle name="RowTitles1-Detail 4 3 4 3 5 2 2" xfId="20037"/>
    <cellStyle name="RowTitles1-Detail 4 3 4 3 6" xfId="20038"/>
    <cellStyle name="RowTitles1-Detail 4 3 4 3 6 2" xfId="20039"/>
    <cellStyle name="RowTitles1-Detail 4 3 4 3 7" xfId="20040"/>
    <cellStyle name="RowTitles1-Detail 4 3 4 4" xfId="20041"/>
    <cellStyle name="RowTitles1-Detail 4 3 4 4 2" xfId="20042"/>
    <cellStyle name="RowTitles1-Detail 4 3 4 4 2 2" xfId="20043"/>
    <cellStyle name="RowTitles1-Detail 4 3 4 4 2 2 2" xfId="20044"/>
    <cellStyle name="RowTitles1-Detail 4 3 4 4 2 2 2 2" xfId="20045"/>
    <cellStyle name="RowTitles1-Detail 4 3 4 4 2 2 3" xfId="20046"/>
    <cellStyle name="RowTitles1-Detail 4 3 4 4 2 3" xfId="20047"/>
    <cellStyle name="RowTitles1-Detail 4 3 4 4 2 3 2" xfId="20048"/>
    <cellStyle name="RowTitles1-Detail 4 3 4 4 2 3 2 2" xfId="20049"/>
    <cellStyle name="RowTitles1-Detail 4 3 4 4 2 4" xfId="20050"/>
    <cellStyle name="RowTitles1-Detail 4 3 4 4 2 4 2" xfId="20051"/>
    <cellStyle name="RowTitles1-Detail 4 3 4 4 2 5" xfId="20052"/>
    <cellStyle name="RowTitles1-Detail 4 3 4 4 3" xfId="20053"/>
    <cellStyle name="RowTitles1-Detail 4 3 4 4 3 2" xfId="20054"/>
    <cellStyle name="RowTitles1-Detail 4 3 4 4 3 2 2" xfId="20055"/>
    <cellStyle name="RowTitles1-Detail 4 3 4 4 3 2 2 2" xfId="20056"/>
    <cellStyle name="RowTitles1-Detail 4 3 4 4 3 2 3" xfId="20057"/>
    <cellStyle name="RowTitles1-Detail 4 3 4 4 3 3" xfId="20058"/>
    <cellStyle name="RowTitles1-Detail 4 3 4 4 3 3 2" xfId="20059"/>
    <cellStyle name="RowTitles1-Detail 4 3 4 4 3 3 2 2" xfId="20060"/>
    <cellStyle name="RowTitles1-Detail 4 3 4 4 3 4" xfId="20061"/>
    <cellStyle name="RowTitles1-Detail 4 3 4 4 3 4 2" xfId="20062"/>
    <cellStyle name="RowTitles1-Detail 4 3 4 4 3 5" xfId="20063"/>
    <cellStyle name="RowTitles1-Detail 4 3 4 4 4" xfId="20064"/>
    <cellStyle name="RowTitles1-Detail 4 3 4 4 4 2" xfId="20065"/>
    <cellStyle name="RowTitles1-Detail 4 3 4 4 5" xfId="20066"/>
    <cellStyle name="RowTitles1-Detail 4 3 4 4 5 2" xfId="20067"/>
    <cellStyle name="RowTitles1-Detail 4 3 4 4 5 2 2" xfId="20068"/>
    <cellStyle name="RowTitles1-Detail 4 3 4 4 5 3" xfId="20069"/>
    <cellStyle name="RowTitles1-Detail 4 3 4 4 6" xfId="20070"/>
    <cellStyle name="RowTitles1-Detail 4 3 4 4 6 2" xfId="20071"/>
    <cellStyle name="RowTitles1-Detail 4 3 4 4 6 2 2" xfId="20072"/>
    <cellStyle name="RowTitles1-Detail 4 3 4 4 7" xfId="20073"/>
    <cellStyle name="RowTitles1-Detail 4 3 4 4 7 2" xfId="20074"/>
    <cellStyle name="RowTitles1-Detail 4 3 4 4 8" xfId="20075"/>
    <cellStyle name="RowTitles1-Detail 4 3 4 5" xfId="20076"/>
    <cellStyle name="RowTitles1-Detail 4 3 4 5 2" xfId="20077"/>
    <cellStyle name="RowTitles1-Detail 4 3 4 5 2 2" xfId="20078"/>
    <cellStyle name="RowTitles1-Detail 4 3 4 5 2 2 2" xfId="20079"/>
    <cellStyle name="RowTitles1-Detail 4 3 4 5 2 2 2 2" xfId="20080"/>
    <cellStyle name="RowTitles1-Detail 4 3 4 5 2 2 3" xfId="20081"/>
    <cellStyle name="RowTitles1-Detail 4 3 4 5 2 3" xfId="20082"/>
    <cellStyle name="RowTitles1-Detail 4 3 4 5 2 3 2" xfId="20083"/>
    <cellStyle name="RowTitles1-Detail 4 3 4 5 2 3 2 2" xfId="20084"/>
    <cellStyle name="RowTitles1-Detail 4 3 4 5 2 4" xfId="20085"/>
    <cellStyle name="RowTitles1-Detail 4 3 4 5 2 4 2" xfId="20086"/>
    <cellStyle name="RowTitles1-Detail 4 3 4 5 2 5" xfId="20087"/>
    <cellStyle name="RowTitles1-Detail 4 3 4 5 3" xfId="20088"/>
    <cellStyle name="RowTitles1-Detail 4 3 4 5 3 2" xfId="20089"/>
    <cellStyle name="RowTitles1-Detail 4 3 4 5 3 2 2" xfId="20090"/>
    <cellStyle name="RowTitles1-Detail 4 3 4 5 3 2 2 2" xfId="20091"/>
    <cellStyle name="RowTitles1-Detail 4 3 4 5 3 2 3" xfId="20092"/>
    <cellStyle name="RowTitles1-Detail 4 3 4 5 3 3" xfId="20093"/>
    <cellStyle name="RowTitles1-Detail 4 3 4 5 3 3 2" xfId="20094"/>
    <cellStyle name="RowTitles1-Detail 4 3 4 5 3 3 2 2" xfId="20095"/>
    <cellStyle name="RowTitles1-Detail 4 3 4 5 3 4" xfId="20096"/>
    <cellStyle name="RowTitles1-Detail 4 3 4 5 3 4 2" xfId="20097"/>
    <cellStyle name="RowTitles1-Detail 4 3 4 5 3 5" xfId="20098"/>
    <cellStyle name="RowTitles1-Detail 4 3 4 5 4" xfId="20099"/>
    <cellStyle name="RowTitles1-Detail 4 3 4 5 4 2" xfId="20100"/>
    <cellStyle name="RowTitles1-Detail 4 3 4 5 4 2 2" xfId="20101"/>
    <cellStyle name="RowTitles1-Detail 4 3 4 5 4 3" xfId="20102"/>
    <cellStyle name="RowTitles1-Detail 4 3 4 5 5" xfId="20103"/>
    <cellStyle name="RowTitles1-Detail 4 3 4 5 5 2" xfId="20104"/>
    <cellStyle name="RowTitles1-Detail 4 3 4 5 5 2 2" xfId="20105"/>
    <cellStyle name="RowTitles1-Detail 4 3 4 5 6" xfId="20106"/>
    <cellStyle name="RowTitles1-Detail 4 3 4 5 6 2" xfId="20107"/>
    <cellStyle name="RowTitles1-Detail 4 3 4 5 7" xfId="20108"/>
    <cellStyle name="RowTitles1-Detail 4 3 4 6" xfId="20109"/>
    <cellStyle name="RowTitles1-Detail 4 3 4 6 2" xfId="20110"/>
    <cellStyle name="RowTitles1-Detail 4 3 4 6 2 2" xfId="20111"/>
    <cellStyle name="RowTitles1-Detail 4 3 4 6 2 2 2" xfId="20112"/>
    <cellStyle name="RowTitles1-Detail 4 3 4 6 2 2 2 2" xfId="20113"/>
    <cellStyle name="RowTitles1-Detail 4 3 4 6 2 2 3" xfId="20114"/>
    <cellStyle name="RowTitles1-Detail 4 3 4 6 2 3" xfId="20115"/>
    <cellStyle name="RowTitles1-Detail 4 3 4 6 2 3 2" xfId="20116"/>
    <cellStyle name="RowTitles1-Detail 4 3 4 6 2 3 2 2" xfId="20117"/>
    <cellStyle name="RowTitles1-Detail 4 3 4 6 2 4" xfId="20118"/>
    <cellStyle name="RowTitles1-Detail 4 3 4 6 2 4 2" xfId="20119"/>
    <cellStyle name="RowTitles1-Detail 4 3 4 6 2 5" xfId="20120"/>
    <cellStyle name="RowTitles1-Detail 4 3 4 6 3" xfId="20121"/>
    <cellStyle name="RowTitles1-Detail 4 3 4 6 3 2" xfId="20122"/>
    <cellStyle name="RowTitles1-Detail 4 3 4 6 3 2 2" xfId="20123"/>
    <cellStyle name="RowTitles1-Detail 4 3 4 6 3 2 2 2" xfId="20124"/>
    <cellStyle name="RowTitles1-Detail 4 3 4 6 3 2 3" xfId="20125"/>
    <cellStyle name="RowTitles1-Detail 4 3 4 6 3 3" xfId="20126"/>
    <cellStyle name="RowTitles1-Detail 4 3 4 6 3 3 2" xfId="20127"/>
    <cellStyle name="RowTitles1-Detail 4 3 4 6 3 3 2 2" xfId="20128"/>
    <cellStyle name="RowTitles1-Detail 4 3 4 6 3 4" xfId="20129"/>
    <cellStyle name="RowTitles1-Detail 4 3 4 6 3 4 2" xfId="20130"/>
    <cellStyle name="RowTitles1-Detail 4 3 4 6 3 5" xfId="20131"/>
    <cellStyle name="RowTitles1-Detail 4 3 4 6 4" xfId="20132"/>
    <cellStyle name="RowTitles1-Detail 4 3 4 6 4 2" xfId="20133"/>
    <cellStyle name="RowTitles1-Detail 4 3 4 6 4 2 2" xfId="20134"/>
    <cellStyle name="RowTitles1-Detail 4 3 4 6 4 3" xfId="20135"/>
    <cellStyle name="RowTitles1-Detail 4 3 4 6 5" xfId="20136"/>
    <cellStyle name="RowTitles1-Detail 4 3 4 6 5 2" xfId="20137"/>
    <cellStyle name="RowTitles1-Detail 4 3 4 6 5 2 2" xfId="20138"/>
    <cellStyle name="RowTitles1-Detail 4 3 4 6 6" xfId="20139"/>
    <cellStyle name="RowTitles1-Detail 4 3 4 6 6 2" xfId="20140"/>
    <cellStyle name="RowTitles1-Detail 4 3 4 6 7" xfId="20141"/>
    <cellStyle name="RowTitles1-Detail 4 3 4 7" xfId="20142"/>
    <cellStyle name="RowTitles1-Detail 4 3 4 7 2" xfId="20143"/>
    <cellStyle name="RowTitles1-Detail 4 3 4 7 2 2" xfId="20144"/>
    <cellStyle name="RowTitles1-Detail 4 3 4 7 2 2 2" xfId="20145"/>
    <cellStyle name="RowTitles1-Detail 4 3 4 7 2 3" xfId="20146"/>
    <cellStyle name="RowTitles1-Detail 4 3 4 7 3" xfId="20147"/>
    <cellStyle name="RowTitles1-Detail 4 3 4 7 3 2" xfId="20148"/>
    <cellStyle name="RowTitles1-Detail 4 3 4 7 3 2 2" xfId="20149"/>
    <cellStyle name="RowTitles1-Detail 4 3 4 7 4" xfId="20150"/>
    <cellStyle name="RowTitles1-Detail 4 3 4 7 4 2" xfId="20151"/>
    <cellStyle name="RowTitles1-Detail 4 3 4 7 5" xfId="20152"/>
    <cellStyle name="RowTitles1-Detail 4 3 4 8" xfId="20153"/>
    <cellStyle name="RowTitles1-Detail 4 3 4 8 2" xfId="20154"/>
    <cellStyle name="RowTitles1-Detail 4 3 4 9" xfId="20155"/>
    <cellStyle name="RowTitles1-Detail 4 3 4 9 2" xfId="20156"/>
    <cellStyle name="RowTitles1-Detail 4 3 4 9 2 2" xfId="20157"/>
    <cellStyle name="RowTitles1-Detail 4 3 4_STUD aligned by INSTIT" xfId="20158"/>
    <cellStyle name="RowTitles1-Detail 4 3 5" xfId="20159"/>
    <cellStyle name="RowTitles1-Detail 4 3 5 2" xfId="20160"/>
    <cellStyle name="RowTitles1-Detail 4 3 5 2 2" xfId="20161"/>
    <cellStyle name="RowTitles1-Detail 4 3 5 2 2 2" xfId="20162"/>
    <cellStyle name="RowTitles1-Detail 4 3 5 2 2 2 2" xfId="20163"/>
    <cellStyle name="RowTitles1-Detail 4 3 5 2 2 3" xfId="20164"/>
    <cellStyle name="RowTitles1-Detail 4 3 5 2 3" xfId="20165"/>
    <cellStyle name="RowTitles1-Detail 4 3 5 2 3 2" xfId="20166"/>
    <cellStyle name="RowTitles1-Detail 4 3 5 2 3 2 2" xfId="20167"/>
    <cellStyle name="RowTitles1-Detail 4 3 5 2 4" xfId="20168"/>
    <cellStyle name="RowTitles1-Detail 4 3 5 2 4 2" xfId="20169"/>
    <cellStyle name="RowTitles1-Detail 4 3 5 2 5" xfId="20170"/>
    <cellStyle name="RowTitles1-Detail 4 3 5 3" xfId="20171"/>
    <cellStyle name="RowTitles1-Detail 4 3 5 3 2" xfId="20172"/>
    <cellStyle name="RowTitles1-Detail 4 3 5 3 2 2" xfId="20173"/>
    <cellStyle name="RowTitles1-Detail 4 3 5 3 2 2 2" xfId="20174"/>
    <cellStyle name="RowTitles1-Detail 4 3 5 3 2 3" xfId="20175"/>
    <cellStyle name="RowTitles1-Detail 4 3 5 3 3" xfId="20176"/>
    <cellStyle name="RowTitles1-Detail 4 3 5 3 3 2" xfId="20177"/>
    <cellStyle name="RowTitles1-Detail 4 3 5 3 3 2 2" xfId="20178"/>
    <cellStyle name="RowTitles1-Detail 4 3 5 3 4" xfId="20179"/>
    <cellStyle name="RowTitles1-Detail 4 3 5 3 4 2" xfId="20180"/>
    <cellStyle name="RowTitles1-Detail 4 3 5 3 5" xfId="20181"/>
    <cellStyle name="RowTitles1-Detail 4 3 5 4" xfId="20182"/>
    <cellStyle name="RowTitles1-Detail 4 3 5 4 2" xfId="20183"/>
    <cellStyle name="RowTitles1-Detail 4 3 5 5" xfId="20184"/>
    <cellStyle name="RowTitles1-Detail 4 3 5 5 2" xfId="20185"/>
    <cellStyle name="RowTitles1-Detail 4 3 5 5 2 2" xfId="20186"/>
    <cellStyle name="RowTitles1-Detail 4 3 5 5 3" xfId="20187"/>
    <cellStyle name="RowTitles1-Detail 4 3 5 6" xfId="20188"/>
    <cellStyle name="RowTitles1-Detail 4 3 5 6 2" xfId="20189"/>
    <cellStyle name="RowTitles1-Detail 4 3 5 6 2 2" xfId="20190"/>
    <cellStyle name="RowTitles1-Detail 4 3 6" xfId="20191"/>
    <cellStyle name="RowTitles1-Detail 4 3 6 2" xfId="20192"/>
    <cellStyle name="RowTitles1-Detail 4 3 6 2 2" xfId="20193"/>
    <cellStyle name="RowTitles1-Detail 4 3 6 2 2 2" xfId="20194"/>
    <cellStyle name="RowTitles1-Detail 4 3 6 2 2 2 2" xfId="20195"/>
    <cellStyle name="RowTitles1-Detail 4 3 6 2 2 3" xfId="20196"/>
    <cellStyle name="RowTitles1-Detail 4 3 6 2 3" xfId="20197"/>
    <cellStyle name="RowTitles1-Detail 4 3 6 2 3 2" xfId="20198"/>
    <cellStyle name="RowTitles1-Detail 4 3 6 2 3 2 2" xfId="20199"/>
    <cellStyle name="RowTitles1-Detail 4 3 6 2 4" xfId="20200"/>
    <cellStyle name="RowTitles1-Detail 4 3 6 2 4 2" xfId="20201"/>
    <cellStyle name="RowTitles1-Detail 4 3 6 2 5" xfId="20202"/>
    <cellStyle name="RowTitles1-Detail 4 3 6 3" xfId="20203"/>
    <cellStyle name="RowTitles1-Detail 4 3 6 3 2" xfId="20204"/>
    <cellStyle name="RowTitles1-Detail 4 3 6 3 2 2" xfId="20205"/>
    <cellStyle name="RowTitles1-Detail 4 3 6 3 2 2 2" xfId="20206"/>
    <cellStyle name="RowTitles1-Detail 4 3 6 3 2 3" xfId="20207"/>
    <cellStyle name="RowTitles1-Detail 4 3 6 3 3" xfId="20208"/>
    <cellStyle name="RowTitles1-Detail 4 3 6 3 3 2" xfId="20209"/>
    <cellStyle name="RowTitles1-Detail 4 3 6 3 3 2 2" xfId="20210"/>
    <cellStyle name="RowTitles1-Detail 4 3 6 3 4" xfId="20211"/>
    <cellStyle name="RowTitles1-Detail 4 3 6 3 4 2" xfId="20212"/>
    <cellStyle name="RowTitles1-Detail 4 3 6 3 5" xfId="20213"/>
    <cellStyle name="RowTitles1-Detail 4 3 6 4" xfId="20214"/>
    <cellStyle name="RowTitles1-Detail 4 3 6 4 2" xfId="20215"/>
    <cellStyle name="RowTitles1-Detail 4 3 6 5" xfId="20216"/>
    <cellStyle name="RowTitles1-Detail 4 3 6 5 2" xfId="20217"/>
    <cellStyle name="RowTitles1-Detail 4 3 6 5 2 2" xfId="20218"/>
    <cellStyle name="RowTitles1-Detail 4 3 6 6" xfId="20219"/>
    <cellStyle name="RowTitles1-Detail 4 3 6 6 2" xfId="20220"/>
    <cellStyle name="RowTitles1-Detail 4 3 6 7" xfId="20221"/>
    <cellStyle name="RowTitles1-Detail 4 3 7" xfId="20222"/>
    <cellStyle name="RowTitles1-Detail 4 3 7 2" xfId="20223"/>
    <cellStyle name="RowTitles1-Detail 4 3 7 2 2" xfId="20224"/>
    <cellStyle name="RowTitles1-Detail 4 3 7 2 2 2" xfId="20225"/>
    <cellStyle name="RowTitles1-Detail 4 3 7 2 2 2 2" xfId="20226"/>
    <cellStyle name="RowTitles1-Detail 4 3 7 2 2 3" xfId="20227"/>
    <cellStyle name="RowTitles1-Detail 4 3 7 2 3" xfId="20228"/>
    <cellStyle name="RowTitles1-Detail 4 3 7 2 3 2" xfId="20229"/>
    <cellStyle name="RowTitles1-Detail 4 3 7 2 3 2 2" xfId="20230"/>
    <cellStyle name="RowTitles1-Detail 4 3 7 2 4" xfId="20231"/>
    <cellStyle name="RowTitles1-Detail 4 3 7 2 4 2" xfId="20232"/>
    <cellStyle name="RowTitles1-Detail 4 3 7 2 5" xfId="20233"/>
    <cellStyle name="RowTitles1-Detail 4 3 7 3" xfId="20234"/>
    <cellStyle name="RowTitles1-Detail 4 3 7 3 2" xfId="20235"/>
    <cellStyle name="RowTitles1-Detail 4 3 7 3 2 2" xfId="20236"/>
    <cellStyle name="RowTitles1-Detail 4 3 7 3 2 2 2" xfId="20237"/>
    <cellStyle name="RowTitles1-Detail 4 3 7 3 2 3" xfId="20238"/>
    <cellStyle name="RowTitles1-Detail 4 3 7 3 3" xfId="20239"/>
    <cellStyle name="RowTitles1-Detail 4 3 7 3 3 2" xfId="20240"/>
    <cellStyle name="RowTitles1-Detail 4 3 7 3 3 2 2" xfId="20241"/>
    <cellStyle name="RowTitles1-Detail 4 3 7 3 4" xfId="20242"/>
    <cellStyle name="RowTitles1-Detail 4 3 7 3 4 2" xfId="20243"/>
    <cellStyle name="RowTitles1-Detail 4 3 7 3 5" xfId="20244"/>
    <cellStyle name="RowTitles1-Detail 4 3 7 4" xfId="20245"/>
    <cellStyle name="RowTitles1-Detail 4 3 7 4 2" xfId="20246"/>
    <cellStyle name="RowTitles1-Detail 4 3 7 5" xfId="20247"/>
    <cellStyle name="RowTitles1-Detail 4 3 7 5 2" xfId="20248"/>
    <cellStyle name="RowTitles1-Detail 4 3 7 5 2 2" xfId="20249"/>
    <cellStyle name="RowTitles1-Detail 4 3 7 5 3" xfId="20250"/>
    <cellStyle name="RowTitles1-Detail 4 3 7 6" xfId="20251"/>
    <cellStyle name="RowTitles1-Detail 4 3 7 6 2" xfId="20252"/>
    <cellStyle name="RowTitles1-Detail 4 3 7 6 2 2" xfId="20253"/>
    <cellStyle name="RowTitles1-Detail 4 3 7 7" xfId="20254"/>
    <cellStyle name="RowTitles1-Detail 4 3 7 7 2" xfId="20255"/>
    <cellStyle name="RowTitles1-Detail 4 3 7 8" xfId="20256"/>
    <cellStyle name="RowTitles1-Detail 4 3 8" xfId="20257"/>
    <cellStyle name="RowTitles1-Detail 4 3 8 2" xfId="20258"/>
    <cellStyle name="RowTitles1-Detail 4 3 8 2 2" xfId="20259"/>
    <cellStyle name="RowTitles1-Detail 4 3 8 2 2 2" xfId="20260"/>
    <cellStyle name="RowTitles1-Detail 4 3 8 2 2 2 2" xfId="20261"/>
    <cellStyle name="RowTitles1-Detail 4 3 8 2 2 3" xfId="20262"/>
    <cellStyle name="RowTitles1-Detail 4 3 8 2 3" xfId="20263"/>
    <cellStyle name="RowTitles1-Detail 4 3 8 2 3 2" xfId="20264"/>
    <cellStyle name="RowTitles1-Detail 4 3 8 2 3 2 2" xfId="20265"/>
    <cellStyle name="RowTitles1-Detail 4 3 8 2 4" xfId="20266"/>
    <cellStyle name="RowTitles1-Detail 4 3 8 2 4 2" xfId="20267"/>
    <cellStyle name="RowTitles1-Detail 4 3 8 2 5" xfId="20268"/>
    <cellStyle name="RowTitles1-Detail 4 3 8 3" xfId="20269"/>
    <cellStyle name="RowTitles1-Detail 4 3 8 3 2" xfId="20270"/>
    <cellStyle name="RowTitles1-Detail 4 3 8 3 2 2" xfId="20271"/>
    <cellStyle name="RowTitles1-Detail 4 3 8 3 2 2 2" xfId="20272"/>
    <cellStyle name="RowTitles1-Detail 4 3 8 3 2 3" xfId="20273"/>
    <cellStyle name="RowTitles1-Detail 4 3 8 3 3" xfId="20274"/>
    <cellStyle name="RowTitles1-Detail 4 3 8 3 3 2" xfId="20275"/>
    <cellStyle name="RowTitles1-Detail 4 3 8 3 3 2 2" xfId="20276"/>
    <cellStyle name="RowTitles1-Detail 4 3 8 3 4" xfId="20277"/>
    <cellStyle name="RowTitles1-Detail 4 3 8 3 4 2" xfId="20278"/>
    <cellStyle name="RowTitles1-Detail 4 3 8 3 5" xfId="20279"/>
    <cellStyle name="RowTitles1-Detail 4 3 8 4" xfId="20280"/>
    <cellStyle name="RowTitles1-Detail 4 3 8 4 2" xfId="20281"/>
    <cellStyle name="RowTitles1-Detail 4 3 8 4 2 2" xfId="20282"/>
    <cellStyle name="RowTitles1-Detail 4 3 8 4 3" xfId="20283"/>
    <cellStyle name="RowTitles1-Detail 4 3 8 5" xfId="20284"/>
    <cellStyle name="RowTitles1-Detail 4 3 8 5 2" xfId="20285"/>
    <cellStyle name="RowTitles1-Detail 4 3 8 5 2 2" xfId="20286"/>
    <cellStyle name="RowTitles1-Detail 4 3 8 6" xfId="20287"/>
    <cellStyle name="RowTitles1-Detail 4 3 8 6 2" xfId="20288"/>
    <cellStyle name="RowTitles1-Detail 4 3 8 7" xfId="20289"/>
    <cellStyle name="RowTitles1-Detail 4 3 9" xfId="20290"/>
    <cellStyle name="RowTitles1-Detail 4 3 9 2" xfId="20291"/>
    <cellStyle name="RowTitles1-Detail 4 3 9 2 2" xfId="20292"/>
    <cellStyle name="RowTitles1-Detail 4 3 9 2 2 2" xfId="20293"/>
    <cellStyle name="RowTitles1-Detail 4 3 9 2 2 2 2" xfId="20294"/>
    <cellStyle name="RowTitles1-Detail 4 3 9 2 2 3" xfId="20295"/>
    <cellStyle name="RowTitles1-Detail 4 3 9 2 3" xfId="20296"/>
    <cellStyle name="RowTitles1-Detail 4 3 9 2 3 2" xfId="20297"/>
    <cellStyle name="RowTitles1-Detail 4 3 9 2 3 2 2" xfId="20298"/>
    <cellStyle name="RowTitles1-Detail 4 3 9 2 4" xfId="20299"/>
    <cellStyle name="RowTitles1-Detail 4 3 9 2 4 2" xfId="20300"/>
    <cellStyle name="RowTitles1-Detail 4 3 9 2 5" xfId="20301"/>
    <cellStyle name="RowTitles1-Detail 4 3 9 3" xfId="20302"/>
    <cellStyle name="RowTitles1-Detail 4 3 9 3 2" xfId="20303"/>
    <cellStyle name="RowTitles1-Detail 4 3 9 3 2 2" xfId="20304"/>
    <cellStyle name="RowTitles1-Detail 4 3 9 3 2 2 2" xfId="20305"/>
    <cellStyle name="RowTitles1-Detail 4 3 9 3 2 3" xfId="20306"/>
    <cellStyle name="RowTitles1-Detail 4 3 9 3 3" xfId="20307"/>
    <cellStyle name="RowTitles1-Detail 4 3 9 3 3 2" xfId="20308"/>
    <cellStyle name="RowTitles1-Detail 4 3 9 3 3 2 2" xfId="20309"/>
    <cellStyle name="RowTitles1-Detail 4 3 9 3 4" xfId="20310"/>
    <cellStyle name="RowTitles1-Detail 4 3 9 3 4 2" xfId="20311"/>
    <cellStyle name="RowTitles1-Detail 4 3 9 3 5" xfId="20312"/>
    <cellStyle name="RowTitles1-Detail 4 3 9 4" xfId="20313"/>
    <cellStyle name="RowTitles1-Detail 4 3 9 4 2" xfId="20314"/>
    <cellStyle name="RowTitles1-Detail 4 3 9 4 2 2" xfId="20315"/>
    <cellStyle name="RowTitles1-Detail 4 3 9 4 3" xfId="20316"/>
    <cellStyle name="RowTitles1-Detail 4 3 9 5" xfId="20317"/>
    <cellStyle name="RowTitles1-Detail 4 3 9 5 2" xfId="20318"/>
    <cellStyle name="RowTitles1-Detail 4 3 9 5 2 2" xfId="20319"/>
    <cellStyle name="RowTitles1-Detail 4 3 9 6" xfId="20320"/>
    <cellStyle name="RowTitles1-Detail 4 3 9 6 2" xfId="20321"/>
    <cellStyle name="RowTitles1-Detail 4 3 9 7" xfId="20322"/>
    <cellStyle name="RowTitles1-Detail 4 3_STUD aligned by INSTIT" xfId="20323"/>
    <cellStyle name="RowTitles1-Detail 4 4" xfId="20324"/>
    <cellStyle name="RowTitles1-Detail 4 4 2" xfId="20325"/>
    <cellStyle name="RowTitles1-Detail 4 4 2 2" xfId="20326"/>
    <cellStyle name="RowTitles1-Detail 4 4 2 2 2" xfId="20327"/>
    <cellStyle name="RowTitles1-Detail 4 4 2 2 2 2" xfId="20328"/>
    <cellStyle name="RowTitles1-Detail 4 4 2 2 2 2 2" xfId="20329"/>
    <cellStyle name="RowTitles1-Detail 4 4 2 2 2 3" xfId="20330"/>
    <cellStyle name="RowTitles1-Detail 4 4 2 2 3" xfId="20331"/>
    <cellStyle name="RowTitles1-Detail 4 4 2 2 3 2" xfId="20332"/>
    <cellStyle name="RowTitles1-Detail 4 4 2 2 3 2 2" xfId="20333"/>
    <cellStyle name="RowTitles1-Detail 4 4 2 2 4" xfId="20334"/>
    <cellStyle name="RowTitles1-Detail 4 4 2 2 4 2" xfId="20335"/>
    <cellStyle name="RowTitles1-Detail 4 4 2 2 5" xfId="20336"/>
    <cellStyle name="RowTitles1-Detail 4 4 2 3" xfId="20337"/>
    <cellStyle name="RowTitles1-Detail 4 4 2 3 2" xfId="20338"/>
    <cellStyle name="RowTitles1-Detail 4 4 2 3 2 2" xfId="20339"/>
    <cellStyle name="RowTitles1-Detail 4 4 2 3 2 2 2" xfId="20340"/>
    <cellStyle name="RowTitles1-Detail 4 4 2 3 2 3" xfId="20341"/>
    <cellStyle name="RowTitles1-Detail 4 4 2 3 3" xfId="20342"/>
    <cellStyle name="RowTitles1-Detail 4 4 2 3 3 2" xfId="20343"/>
    <cellStyle name="RowTitles1-Detail 4 4 2 3 3 2 2" xfId="20344"/>
    <cellStyle name="RowTitles1-Detail 4 4 2 3 4" xfId="20345"/>
    <cellStyle name="RowTitles1-Detail 4 4 2 3 4 2" xfId="20346"/>
    <cellStyle name="RowTitles1-Detail 4 4 2 3 5" xfId="20347"/>
    <cellStyle name="RowTitles1-Detail 4 4 2 4" xfId="20348"/>
    <cellStyle name="RowTitles1-Detail 4 4 2 4 2" xfId="20349"/>
    <cellStyle name="RowTitles1-Detail 4 4 2 5" xfId="20350"/>
    <cellStyle name="RowTitles1-Detail 4 4 2 5 2" xfId="20351"/>
    <cellStyle name="RowTitles1-Detail 4 4 2 5 2 2" xfId="20352"/>
    <cellStyle name="RowTitles1-Detail 4 4 3" xfId="20353"/>
    <cellStyle name="RowTitles1-Detail 4 4 3 2" xfId="20354"/>
    <cellStyle name="RowTitles1-Detail 4 4 3 2 2" xfId="20355"/>
    <cellStyle name="RowTitles1-Detail 4 4 3 2 2 2" xfId="20356"/>
    <cellStyle name="RowTitles1-Detail 4 4 3 2 2 2 2" xfId="20357"/>
    <cellStyle name="RowTitles1-Detail 4 4 3 2 2 3" xfId="20358"/>
    <cellStyle name="RowTitles1-Detail 4 4 3 2 3" xfId="20359"/>
    <cellStyle name="RowTitles1-Detail 4 4 3 2 3 2" xfId="20360"/>
    <cellStyle name="RowTitles1-Detail 4 4 3 2 3 2 2" xfId="20361"/>
    <cellStyle name="RowTitles1-Detail 4 4 3 2 4" xfId="20362"/>
    <cellStyle name="RowTitles1-Detail 4 4 3 2 4 2" xfId="20363"/>
    <cellStyle name="RowTitles1-Detail 4 4 3 2 5" xfId="20364"/>
    <cellStyle name="RowTitles1-Detail 4 4 3 3" xfId="20365"/>
    <cellStyle name="RowTitles1-Detail 4 4 3 3 2" xfId="20366"/>
    <cellStyle name="RowTitles1-Detail 4 4 3 3 2 2" xfId="20367"/>
    <cellStyle name="RowTitles1-Detail 4 4 3 3 2 2 2" xfId="20368"/>
    <cellStyle name="RowTitles1-Detail 4 4 3 3 2 3" xfId="20369"/>
    <cellStyle name="RowTitles1-Detail 4 4 3 3 3" xfId="20370"/>
    <cellStyle name="RowTitles1-Detail 4 4 3 3 3 2" xfId="20371"/>
    <cellStyle name="RowTitles1-Detail 4 4 3 3 3 2 2" xfId="20372"/>
    <cellStyle name="RowTitles1-Detail 4 4 3 3 4" xfId="20373"/>
    <cellStyle name="RowTitles1-Detail 4 4 3 3 4 2" xfId="20374"/>
    <cellStyle name="RowTitles1-Detail 4 4 3 3 5" xfId="20375"/>
    <cellStyle name="RowTitles1-Detail 4 4 3 4" xfId="20376"/>
    <cellStyle name="RowTitles1-Detail 4 4 3 4 2" xfId="20377"/>
    <cellStyle name="RowTitles1-Detail 4 4 3 5" xfId="20378"/>
    <cellStyle name="RowTitles1-Detail 4 4 3 5 2" xfId="20379"/>
    <cellStyle name="RowTitles1-Detail 4 4 3 5 2 2" xfId="20380"/>
    <cellStyle name="RowTitles1-Detail 4 4 3 5 3" xfId="20381"/>
    <cellStyle name="RowTitles1-Detail 4 4 3 6" xfId="20382"/>
    <cellStyle name="RowTitles1-Detail 4 4 3 6 2" xfId="20383"/>
    <cellStyle name="RowTitles1-Detail 4 4 3 6 2 2" xfId="20384"/>
    <cellStyle name="RowTitles1-Detail 4 4 3 7" xfId="20385"/>
    <cellStyle name="RowTitles1-Detail 4 4 3 7 2" xfId="20386"/>
    <cellStyle name="RowTitles1-Detail 4 4 3 8" xfId="20387"/>
    <cellStyle name="RowTitles1-Detail 4 4 4" xfId="20388"/>
    <cellStyle name="RowTitles1-Detail 4 4 4 2" xfId="20389"/>
    <cellStyle name="RowTitles1-Detail 4 4 4 2 2" xfId="20390"/>
    <cellStyle name="RowTitles1-Detail 4 4 4 2 2 2" xfId="20391"/>
    <cellStyle name="RowTitles1-Detail 4 4 4 2 2 2 2" xfId="20392"/>
    <cellStyle name="RowTitles1-Detail 4 4 4 2 2 3" xfId="20393"/>
    <cellStyle name="RowTitles1-Detail 4 4 4 2 3" xfId="20394"/>
    <cellStyle name="RowTitles1-Detail 4 4 4 2 3 2" xfId="20395"/>
    <cellStyle name="RowTitles1-Detail 4 4 4 2 3 2 2" xfId="20396"/>
    <cellStyle name="RowTitles1-Detail 4 4 4 2 4" xfId="20397"/>
    <cellStyle name="RowTitles1-Detail 4 4 4 2 4 2" xfId="20398"/>
    <cellStyle name="RowTitles1-Detail 4 4 4 2 5" xfId="20399"/>
    <cellStyle name="RowTitles1-Detail 4 4 4 3" xfId="20400"/>
    <cellStyle name="RowTitles1-Detail 4 4 4 3 2" xfId="20401"/>
    <cellStyle name="RowTitles1-Detail 4 4 4 3 2 2" xfId="20402"/>
    <cellStyle name="RowTitles1-Detail 4 4 4 3 2 2 2" xfId="20403"/>
    <cellStyle name="RowTitles1-Detail 4 4 4 3 2 3" xfId="20404"/>
    <cellStyle name="RowTitles1-Detail 4 4 4 3 3" xfId="20405"/>
    <cellStyle name="RowTitles1-Detail 4 4 4 3 3 2" xfId="20406"/>
    <cellStyle name="RowTitles1-Detail 4 4 4 3 3 2 2" xfId="20407"/>
    <cellStyle name="RowTitles1-Detail 4 4 4 3 4" xfId="20408"/>
    <cellStyle name="RowTitles1-Detail 4 4 4 3 4 2" xfId="20409"/>
    <cellStyle name="RowTitles1-Detail 4 4 4 3 5" xfId="20410"/>
    <cellStyle name="RowTitles1-Detail 4 4 4 4" xfId="20411"/>
    <cellStyle name="RowTitles1-Detail 4 4 4 4 2" xfId="20412"/>
    <cellStyle name="RowTitles1-Detail 4 4 4 4 2 2" xfId="20413"/>
    <cellStyle name="RowTitles1-Detail 4 4 4 4 3" xfId="20414"/>
    <cellStyle name="RowTitles1-Detail 4 4 4 5" xfId="20415"/>
    <cellStyle name="RowTitles1-Detail 4 4 4 5 2" xfId="20416"/>
    <cellStyle name="RowTitles1-Detail 4 4 4 5 2 2" xfId="20417"/>
    <cellStyle name="RowTitles1-Detail 4 4 4 6" xfId="20418"/>
    <cellStyle name="RowTitles1-Detail 4 4 4 6 2" xfId="20419"/>
    <cellStyle name="RowTitles1-Detail 4 4 4 7" xfId="20420"/>
    <cellStyle name="RowTitles1-Detail 4 4 5" xfId="20421"/>
    <cellStyle name="RowTitles1-Detail 4 4 5 2" xfId="20422"/>
    <cellStyle name="RowTitles1-Detail 4 4 5 2 2" xfId="20423"/>
    <cellStyle name="RowTitles1-Detail 4 4 5 2 2 2" xfId="20424"/>
    <cellStyle name="RowTitles1-Detail 4 4 5 2 2 2 2" xfId="20425"/>
    <cellStyle name="RowTitles1-Detail 4 4 5 2 2 3" xfId="20426"/>
    <cellStyle name="RowTitles1-Detail 4 4 5 2 3" xfId="20427"/>
    <cellStyle name="RowTitles1-Detail 4 4 5 2 3 2" xfId="20428"/>
    <cellStyle name="RowTitles1-Detail 4 4 5 2 3 2 2" xfId="20429"/>
    <cellStyle name="RowTitles1-Detail 4 4 5 2 4" xfId="20430"/>
    <cellStyle name="RowTitles1-Detail 4 4 5 2 4 2" xfId="20431"/>
    <cellStyle name="RowTitles1-Detail 4 4 5 2 5" xfId="20432"/>
    <cellStyle name="RowTitles1-Detail 4 4 5 3" xfId="20433"/>
    <cellStyle name="RowTitles1-Detail 4 4 5 3 2" xfId="20434"/>
    <cellStyle name="RowTitles1-Detail 4 4 5 3 2 2" xfId="20435"/>
    <cellStyle name="RowTitles1-Detail 4 4 5 3 2 2 2" xfId="20436"/>
    <cellStyle name="RowTitles1-Detail 4 4 5 3 2 3" xfId="20437"/>
    <cellStyle name="RowTitles1-Detail 4 4 5 3 3" xfId="20438"/>
    <cellStyle name="RowTitles1-Detail 4 4 5 3 3 2" xfId="20439"/>
    <cellStyle name="RowTitles1-Detail 4 4 5 3 3 2 2" xfId="20440"/>
    <cellStyle name="RowTitles1-Detail 4 4 5 3 4" xfId="20441"/>
    <cellStyle name="RowTitles1-Detail 4 4 5 3 4 2" xfId="20442"/>
    <cellStyle name="RowTitles1-Detail 4 4 5 3 5" xfId="20443"/>
    <cellStyle name="RowTitles1-Detail 4 4 5 4" xfId="20444"/>
    <cellStyle name="RowTitles1-Detail 4 4 5 4 2" xfId="20445"/>
    <cellStyle name="RowTitles1-Detail 4 4 5 4 2 2" xfId="20446"/>
    <cellStyle name="RowTitles1-Detail 4 4 5 4 3" xfId="20447"/>
    <cellStyle name="RowTitles1-Detail 4 4 5 5" xfId="20448"/>
    <cellStyle name="RowTitles1-Detail 4 4 5 5 2" xfId="20449"/>
    <cellStyle name="RowTitles1-Detail 4 4 5 5 2 2" xfId="20450"/>
    <cellStyle name="RowTitles1-Detail 4 4 5 6" xfId="20451"/>
    <cellStyle name="RowTitles1-Detail 4 4 5 6 2" xfId="20452"/>
    <cellStyle name="RowTitles1-Detail 4 4 5 7" xfId="20453"/>
    <cellStyle name="RowTitles1-Detail 4 4 6" xfId="20454"/>
    <cellStyle name="RowTitles1-Detail 4 4 6 2" xfId="20455"/>
    <cellStyle name="RowTitles1-Detail 4 4 6 2 2" xfId="20456"/>
    <cellStyle name="RowTitles1-Detail 4 4 6 2 2 2" xfId="20457"/>
    <cellStyle name="RowTitles1-Detail 4 4 6 2 2 2 2" xfId="20458"/>
    <cellStyle name="RowTitles1-Detail 4 4 6 2 2 3" xfId="20459"/>
    <cellStyle name="RowTitles1-Detail 4 4 6 2 3" xfId="20460"/>
    <cellStyle name="RowTitles1-Detail 4 4 6 2 3 2" xfId="20461"/>
    <cellStyle name="RowTitles1-Detail 4 4 6 2 3 2 2" xfId="20462"/>
    <cellStyle name="RowTitles1-Detail 4 4 6 2 4" xfId="20463"/>
    <cellStyle name="RowTitles1-Detail 4 4 6 2 4 2" xfId="20464"/>
    <cellStyle name="RowTitles1-Detail 4 4 6 2 5" xfId="20465"/>
    <cellStyle name="RowTitles1-Detail 4 4 6 3" xfId="20466"/>
    <cellStyle name="RowTitles1-Detail 4 4 6 3 2" xfId="20467"/>
    <cellStyle name="RowTitles1-Detail 4 4 6 3 2 2" xfId="20468"/>
    <cellStyle name="RowTitles1-Detail 4 4 6 3 2 2 2" xfId="20469"/>
    <cellStyle name="RowTitles1-Detail 4 4 6 3 2 3" xfId="20470"/>
    <cellStyle name="RowTitles1-Detail 4 4 6 3 3" xfId="20471"/>
    <cellStyle name="RowTitles1-Detail 4 4 6 3 3 2" xfId="20472"/>
    <cellStyle name="RowTitles1-Detail 4 4 6 3 3 2 2" xfId="20473"/>
    <cellStyle name="RowTitles1-Detail 4 4 6 3 4" xfId="20474"/>
    <cellStyle name="RowTitles1-Detail 4 4 6 3 4 2" xfId="20475"/>
    <cellStyle name="RowTitles1-Detail 4 4 6 3 5" xfId="20476"/>
    <cellStyle name="RowTitles1-Detail 4 4 6 4" xfId="20477"/>
    <cellStyle name="RowTitles1-Detail 4 4 6 4 2" xfId="20478"/>
    <cellStyle name="RowTitles1-Detail 4 4 6 4 2 2" xfId="20479"/>
    <cellStyle name="RowTitles1-Detail 4 4 6 4 3" xfId="20480"/>
    <cellStyle name="RowTitles1-Detail 4 4 6 5" xfId="20481"/>
    <cellStyle name="RowTitles1-Detail 4 4 6 5 2" xfId="20482"/>
    <cellStyle name="RowTitles1-Detail 4 4 6 5 2 2" xfId="20483"/>
    <cellStyle name="RowTitles1-Detail 4 4 6 6" xfId="20484"/>
    <cellStyle name="RowTitles1-Detail 4 4 6 6 2" xfId="20485"/>
    <cellStyle name="RowTitles1-Detail 4 4 6 7" xfId="20486"/>
    <cellStyle name="RowTitles1-Detail 4 4 7" xfId="20487"/>
    <cellStyle name="RowTitles1-Detail 4 4 7 2" xfId="20488"/>
    <cellStyle name="RowTitles1-Detail 4 4 7 2 2" xfId="20489"/>
    <cellStyle name="RowTitles1-Detail 4 4 7 2 2 2" xfId="20490"/>
    <cellStyle name="RowTitles1-Detail 4 4 7 2 3" xfId="20491"/>
    <cellStyle name="RowTitles1-Detail 4 4 7 3" xfId="20492"/>
    <cellStyle name="RowTitles1-Detail 4 4 7 3 2" xfId="20493"/>
    <cellStyle name="RowTitles1-Detail 4 4 7 3 2 2" xfId="20494"/>
    <cellStyle name="RowTitles1-Detail 4 4 7 4" xfId="20495"/>
    <cellStyle name="RowTitles1-Detail 4 4 7 4 2" xfId="20496"/>
    <cellStyle name="RowTitles1-Detail 4 4 7 5" xfId="20497"/>
    <cellStyle name="RowTitles1-Detail 4 4 8" xfId="20498"/>
    <cellStyle name="RowTitles1-Detail 4 4 8 2" xfId="20499"/>
    <cellStyle name="RowTitles1-Detail 4 4 9" xfId="20500"/>
    <cellStyle name="RowTitles1-Detail 4 4 9 2" xfId="20501"/>
    <cellStyle name="RowTitles1-Detail 4 4 9 2 2" xfId="20502"/>
    <cellStyle name="RowTitles1-Detail 4 4_STUD aligned by INSTIT" xfId="20503"/>
    <cellStyle name="RowTitles1-Detail 4 5" xfId="20504"/>
    <cellStyle name="RowTitles1-Detail 4 5 2" xfId="20505"/>
    <cellStyle name="RowTitles1-Detail 4 5 2 2" xfId="20506"/>
    <cellStyle name="RowTitles1-Detail 4 5 2 2 2" xfId="20507"/>
    <cellStyle name="RowTitles1-Detail 4 5 2 2 2 2" xfId="20508"/>
    <cellStyle name="RowTitles1-Detail 4 5 2 2 2 2 2" xfId="20509"/>
    <cellStyle name="RowTitles1-Detail 4 5 2 2 2 3" xfId="20510"/>
    <cellStyle name="RowTitles1-Detail 4 5 2 2 3" xfId="20511"/>
    <cellStyle name="RowTitles1-Detail 4 5 2 2 3 2" xfId="20512"/>
    <cellStyle name="RowTitles1-Detail 4 5 2 2 3 2 2" xfId="20513"/>
    <cellStyle name="RowTitles1-Detail 4 5 2 2 4" xfId="20514"/>
    <cellStyle name="RowTitles1-Detail 4 5 2 2 4 2" xfId="20515"/>
    <cellStyle name="RowTitles1-Detail 4 5 2 2 5" xfId="20516"/>
    <cellStyle name="RowTitles1-Detail 4 5 2 3" xfId="20517"/>
    <cellStyle name="RowTitles1-Detail 4 5 2 3 2" xfId="20518"/>
    <cellStyle name="RowTitles1-Detail 4 5 2 3 2 2" xfId="20519"/>
    <cellStyle name="RowTitles1-Detail 4 5 2 3 2 2 2" xfId="20520"/>
    <cellStyle name="RowTitles1-Detail 4 5 2 3 2 3" xfId="20521"/>
    <cellStyle name="RowTitles1-Detail 4 5 2 3 3" xfId="20522"/>
    <cellStyle name="RowTitles1-Detail 4 5 2 3 3 2" xfId="20523"/>
    <cellStyle name="RowTitles1-Detail 4 5 2 3 3 2 2" xfId="20524"/>
    <cellStyle name="RowTitles1-Detail 4 5 2 3 4" xfId="20525"/>
    <cellStyle name="RowTitles1-Detail 4 5 2 3 4 2" xfId="20526"/>
    <cellStyle name="RowTitles1-Detail 4 5 2 3 5" xfId="20527"/>
    <cellStyle name="RowTitles1-Detail 4 5 2 4" xfId="20528"/>
    <cellStyle name="RowTitles1-Detail 4 5 2 4 2" xfId="20529"/>
    <cellStyle name="RowTitles1-Detail 4 5 2 5" xfId="20530"/>
    <cellStyle name="RowTitles1-Detail 4 5 2 5 2" xfId="20531"/>
    <cellStyle name="RowTitles1-Detail 4 5 2 5 2 2" xfId="20532"/>
    <cellStyle name="RowTitles1-Detail 4 5 2 5 3" xfId="20533"/>
    <cellStyle name="RowTitles1-Detail 4 5 2 6" xfId="20534"/>
    <cellStyle name="RowTitles1-Detail 4 5 2 6 2" xfId="20535"/>
    <cellStyle name="RowTitles1-Detail 4 5 2 6 2 2" xfId="20536"/>
    <cellStyle name="RowTitles1-Detail 4 5 2 7" xfId="20537"/>
    <cellStyle name="RowTitles1-Detail 4 5 2 7 2" xfId="20538"/>
    <cellStyle name="RowTitles1-Detail 4 5 2 8" xfId="20539"/>
    <cellStyle name="RowTitles1-Detail 4 5 3" xfId="20540"/>
    <cellStyle name="RowTitles1-Detail 4 5 3 2" xfId="20541"/>
    <cellStyle name="RowTitles1-Detail 4 5 3 2 2" xfId="20542"/>
    <cellStyle name="RowTitles1-Detail 4 5 3 2 2 2" xfId="20543"/>
    <cellStyle name="RowTitles1-Detail 4 5 3 2 2 2 2" xfId="20544"/>
    <cellStyle name="RowTitles1-Detail 4 5 3 2 2 3" xfId="20545"/>
    <cellStyle name="RowTitles1-Detail 4 5 3 2 3" xfId="20546"/>
    <cellStyle name="RowTitles1-Detail 4 5 3 2 3 2" xfId="20547"/>
    <cellStyle name="RowTitles1-Detail 4 5 3 2 3 2 2" xfId="20548"/>
    <cellStyle name="RowTitles1-Detail 4 5 3 2 4" xfId="20549"/>
    <cellStyle name="RowTitles1-Detail 4 5 3 2 4 2" xfId="20550"/>
    <cellStyle name="RowTitles1-Detail 4 5 3 2 5" xfId="20551"/>
    <cellStyle name="RowTitles1-Detail 4 5 3 3" xfId="20552"/>
    <cellStyle name="RowTitles1-Detail 4 5 3 3 2" xfId="20553"/>
    <cellStyle name="RowTitles1-Detail 4 5 3 3 2 2" xfId="20554"/>
    <cellStyle name="RowTitles1-Detail 4 5 3 3 2 2 2" xfId="20555"/>
    <cellStyle name="RowTitles1-Detail 4 5 3 3 2 3" xfId="20556"/>
    <cellStyle name="RowTitles1-Detail 4 5 3 3 3" xfId="20557"/>
    <cellStyle name="RowTitles1-Detail 4 5 3 3 3 2" xfId="20558"/>
    <cellStyle name="RowTitles1-Detail 4 5 3 3 3 2 2" xfId="20559"/>
    <cellStyle name="RowTitles1-Detail 4 5 3 3 4" xfId="20560"/>
    <cellStyle name="RowTitles1-Detail 4 5 3 3 4 2" xfId="20561"/>
    <cellStyle name="RowTitles1-Detail 4 5 3 3 5" xfId="20562"/>
    <cellStyle name="RowTitles1-Detail 4 5 3 4" xfId="20563"/>
    <cellStyle name="RowTitles1-Detail 4 5 3 4 2" xfId="20564"/>
    <cellStyle name="RowTitles1-Detail 4 5 3 5" xfId="20565"/>
    <cellStyle name="RowTitles1-Detail 4 5 3 5 2" xfId="20566"/>
    <cellStyle name="RowTitles1-Detail 4 5 3 5 2 2" xfId="20567"/>
    <cellStyle name="RowTitles1-Detail 4 5 4" xfId="20568"/>
    <cellStyle name="RowTitles1-Detail 4 5 4 2" xfId="20569"/>
    <cellStyle name="RowTitles1-Detail 4 5 4 2 2" xfId="20570"/>
    <cellStyle name="RowTitles1-Detail 4 5 4 2 2 2" xfId="20571"/>
    <cellStyle name="RowTitles1-Detail 4 5 4 2 2 2 2" xfId="20572"/>
    <cellStyle name="RowTitles1-Detail 4 5 4 2 2 3" xfId="20573"/>
    <cellStyle name="RowTitles1-Detail 4 5 4 2 3" xfId="20574"/>
    <cellStyle name="RowTitles1-Detail 4 5 4 2 3 2" xfId="20575"/>
    <cellStyle name="RowTitles1-Detail 4 5 4 2 3 2 2" xfId="20576"/>
    <cellStyle name="RowTitles1-Detail 4 5 4 2 4" xfId="20577"/>
    <cellStyle name="RowTitles1-Detail 4 5 4 2 4 2" xfId="20578"/>
    <cellStyle name="RowTitles1-Detail 4 5 4 2 5" xfId="20579"/>
    <cellStyle name="RowTitles1-Detail 4 5 4 3" xfId="20580"/>
    <cellStyle name="RowTitles1-Detail 4 5 4 3 2" xfId="20581"/>
    <cellStyle name="RowTitles1-Detail 4 5 4 3 2 2" xfId="20582"/>
    <cellStyle name="RowTitles1-Detail 4 5 4 3 2 2 2" xfId="20583"/>
    <cellStyle name="RowTitles1-Detail 4 5 4 3 2 3" xfId="20584"/>
    <cellStyle name="RowTitles1-Detail 4 5 4 3 3" xfId="20585"/>
    <cellStyle name="RowTitles1-Detail 4 5 4 3 3 2" xfId="20586"/>
    <cellStyle name="RowTitles1-Detail 4 5 4 3 3 2 2" xfId="20587"/>
    <cellStyle name="RowTitles1-Detail 4 5 4 3 4" xfId="20588"/>
    <cellStyle name="RowTitles1-Detail 4 5 4 3 4 2" xfId="20589"/>
    <cellStyle name="RowTitles1-Detail 4 5 4 3 5" xfId="20590"/>
    <cellStyle name="RowTitles1-Detail 4 5 4 4" xfId="20591"/>
    <cellStyle name="RowTitles1-Detail 4 5 4 4 2" xfId="20592"/>
    <cellStyle name="RowTitles1-Detail 4 5 4 4 2 2" xfId="20593"/>
    <cellStyle name="RowTitles1-Detail 4 5 4 4 3" xfId="20594"/>
    <cellStyle name="RowTitles1-Detail 4 5 4 5" xfId="20595"/>
    <cellStyle name="RowTitles1-Detail 4 5 4 5 2" xfId="20596"/>
    <cellStyle name="RowTitles1-Detail 4 5 4 5 2 2" xfId="20597"/>
    <cellStyle name="RowTitles1-Detail 4 5 4 6" xfId="20598"/>
    <cellStyle name="RowTitles1-Detail 4 5 4 6 2" xfId="20599"/>
    <cellStyle name="RowTitles1-Detail 4 5 4 7" xfId="20600"/>
    <cellStyle name="RowTitles1-Detail 4 5 5" xfId="20601"/>
    <cellStyle name="RowTitles1-Detail 4 5 5 2" xfId="20602"/>
    <cellStyle name="RowTitles1-Detail 4 5 5 2 2" xfId="20603"/>
    <cellStyle name="RowTitles1-Detail 4 5 5 2 2 2" xfId="20604"/>
    <cellStyle name="RowTitles1-Detail 4 5 5 2 2 2 2" xfId="20605"/>
    <cellStyle name="RowTitles1-Detail 4 5 5 2 2 3" xfId="20606"/>
    <cellStyle name="RowTitles1-Detail 4 5 5 2 3" xfId="20607"/>
    <cellStyle name="RowTitles1-Detail 4 5 5 2 3 2" xfId="20608"/>
    <cellStyle name="RowTitles1-Detail 4 5 5 2 3 2 2" xfId="20609"/>
    <cellStyle name="RowTitles1-Detail 4 5 5 2 4" xfId="20610"/>
    <cellStyle name="RowTitles1-Detail 4 5 5 2 4 2" xfId="20611"/>
    <cellStyle name="RowTitles1-Detail 4 5 5 2 5" xfId="20612"/>
    <cellStyle name="RowTitles1-Detail 4 5 5 3" xfId="20613"/>
    <cellStyle name="RowTitles1-Detail 4 5 5 3 2" xfId="20614"/>
    <cellStyle name="RowTitles1-Detail 4 5 5 3 2 2" xfId="20615"/>
    <cellStyle name="RowTitles1-Detail 4 5 5 3 2 2 2" xfId="20616"/>
    <cellStyle name="RowTitles1-Detail 4 5 5 3 2 3" xfId="20617"/>
    <cellStyle name="RowTitles1-Detail 4 5 5 3 3" xfId="20618"/>
    <cellStyle name="RowTitles1-Detail 4 5 5 3 3 2" xfId="20619"/>
    <cellStyle name="RowTitles1-Detail 4 5 5 3 3 2 2" xfId="20620"/>
    <cellStyle name="RowTitles1-Detail 4 5 5 3 4" xfId="20621"/>
    <cellStyle name="RowTitles1-Detail 4 5 5 3 4 2" xfId="20622"/>
    <cellStyle name="RowTitles1-Detail 4 5 5 3 5" xfId="20623"/>
    <cellStyle name="RowTitles1-Detail 4 5 5 4" xfId="20624"/>
    <cellStyle name="RowTitles1-Detail 4 5 5 4 2" xfId="20625"/>
    <cellStyle name="RowTitles1-Detail 4 5 5 4 2 2" xfId="20626"/>
    <cellStyle name="RowTitles1-Detail 4 5 5 4 3" xfId="20627"/>
    <cellStyle name="RowTitles1-Detail 4 5 5 5" xfId="20628"/>
    <cellStyle name="RowTitles1-Detail 4 5 5 5 2" xfId="20629"/>
    <cellStyle name="RowTitles1-Detail 4 5 5 5 2 2" xfId="20630"/>
    <cellStyle name="RowTitles1-Detail 4 5 5 6" xfId="20631"/>
    <cellStyle name="RowTitles1-Detail 4 5 5 6 2" xfId="20632"/>
    <cellStyle name="RowTitles1-Detail 4 5 5 7" xfId="20633"/>
    <cellStyle name="RowTitles1-Detail 4 5 6" xfId="20634"/>
    <cellStyle name="RowTitles1-Detail 4 5 6 2" xfId="20635"/>
    <cellStyle name="RowTitles1-Detail 4 5 6 2 2" xfId="20636"/>
    <cellStyle name="RowTitles1-Detail 4 5 6 2 2 2" xfId="20637"/>
    <cellStyle name="RowTitles1-Detail 4 5 6 2 2 2 2" xfId="20638"/>
    <cellStyle name="RowTitles1-Detail 4 5 6 2 2 3" xfId="20639"/>
    <cellStyle name="RowTitles1-Detail 4 5 6 2 3" xfId="20640"/>
    <cellStyle name="RowTitles1-Detail 4 5 6 2 3 2" xfId="20641"/>
    <cellStyle name="RowTitles1-Detail 4 5 6 2 3 2 2" xfId="20642"/>
    <cellStyle name="RowTitles1-Detail 4 5 6 2 4" xfId="20643"/>
    <cellStyle name="RowTitles1-Detail 4 5 6 2 4 2" xfId="20644"/>
    <cellStyle name="RowTitles1-Detail 4 5 6 2 5" xfId="20645"/>
    <cellStyle name="RowTitles1-Detail 4 5 6 3" xfId="20646"/>
    <cellStyle name="RowTitles1-Detail 4 5 6 3 2" xfId="20647"/>
    <cellStyle name="RowTitles1-Detail 4 5 6 3 2 2" xfId="20648"/>
    <cellStyle name="RowTitles1-Detail 4 5 6 3 2 2 2" xfId="20649"/>
    <cellStyle name="RowTitles1-Detail 4 5 6 3 2 3" xfId="20650"/>
    <cellStyle name="RowTitles1-Detail 4 5 6 3 3" xfId="20651"/>
    <cellStyle name="RowTitles1-Detail 4 5 6 3 3 2" xfId="20652"/>
    <cellStyle name="RowTitles1-Detail 4 5 6 3 3 2 2" xfId="20653"/>
    <cellStyle name="RowTitles1-Detail 4 5 6 3 4" xfId="20654"/>
    <cellStyle name="RowTitles1-Detail 4 5 6 3 4 2" xfId="20655"/>
    <cellStyle name="RowTitles1-Detail 4 5 6 3 5" xfId="20656"/>
    <cellStyle name="RowTitles1-Detail 4 5 6 4" xfId="20657"/>
    <cellStyle name="RowTitles1-Detail 4 5 6 4 2" xfId="20658"/>
    <cellStyle name="RowTitles1-Detail 4 5 6 4 2 2" xfId="20659"/>
    <cellStyle name="RowTitles1-Detail 4 5 6 4 3" xfId="20660"/>
    <cellStyle name="RowTitles1-Detail 4 5 6 5" xfId="20661"/>
    <cellStyle name="RowTitles1-Detail 4 5 6 5 2" xfId="20662"/>
    <cellStyle name="RowTitles1-Detail 4 5 6 5 2 2" xfId="20663"/>
    <cellStyle name="RowTitles1-Detail 4 5 6 6" xfId="20664"/>
    <cellStyle name="RowTitles1-Detail 4 5 6 6 2" xfId="20665"/>
    <cellStyle name="RowTitles1-Detail 4 5 6 7" xfId="20666"/>
    <cellStyle name="RowTitles1-Detail 4 5 7" xfId="20667"/>
    <cellStyle name="RowTitles1-Detail 4 5 7 2" xfId="20668"/>
    <cellStyle name="RowTitles1-Detail 4 5 7 2 2" xfId="20669"/>
    <cellStyle name="RowTitles1-Detail 4 5 7 2 2 2" xfId="20670"/>
    <cellStyle name="RowTitles1-Detail 4 5 7 2 3" xfId="20671"/>
    <cellStyle name="RowTitles1-Detail 4 5 7 3" xfId="20672"/>
    <cellStyle name="RowTitles1-Detail 4 5 7 3 2" xfId="20673"/>
    <cellStyle name="RowTitles1-Detail 4 5 7 3 2 2" xfId="20674"/>
    <cellStyle name="RowTitles1-Detail 4 5 7 4" xfId="20675"/>
    <cellStyle name="RowTitles1-Detail 4 5 7 4 2" xfId="20676"/>
    <cellStyle name="RowTitles1-Detail 4 5 7 5" xfId="20677"/>
    <cellStyle name="RowTitles1-Detail 4 5 8" xfId="20678"/>
    <cellStyle name="RowTitles1-Detail 4 5 8 2" xfId="20679"/>
    <cellStyle name="RowTitles1-Detail 4 5 8 2 2" xfId="20680"/>
    <cellStyle name="RowTitles1-Detail 4 5 8 2 2 2" xfId="20681"/>
    <cellStyle name="RowTitles1-Detail 4 5 8 2 3" xfId="20682"/>
    <cellStyle name="RowTitles1-Detail 4 5 8 3" xfId="20683"/>
    <cellStyle name="RowTitles1-Detail 4 5 8 3 2" xfId="20684"/>
    <cellStyle name="RowTitles1-Detail 4 5 8 3 2 2" xfId="20685"/>
    <cellStyle name="RowTitles1-Detail 4 5 8 4" xfId="20686"/>
    <cellStyle name="RowTitles1-Detail 4 5 8 4 2" xfId="20687"/>
    <cellStyle name="RowTitles1-Detail 4 5 8 5" xfId="20688"/>
    <cellStyle name="RowTitles1-Detail 4 5 9" xfId="20689"/>
    <cellStyle name="RowTitles1-Detail 4 5 9 2" xfId="20690"/>
    <cellStyle name="RowTitles1-Detail 4 5 9 2 2" xfId="20691"/>
    <cellStyle name="RowTitles1-Detail 4 5_STUD aligned by INSTIT" xfId="20692"/>
    <cellStyle name="RowTitles1-Detail 4 6" xfId="20693"/>
    <cellStyle name="RowTitles1-Detail 4 6 2" xfId="20694"/>
    <cellStyle name="RowTitles1-Detail 4 6 2 2" xfId="20695"/>
    <cellStyle name="RowTitles1-Detail 4 6 2 2 2" xfId="20696"/>
    <cellStyle name="RowTitles1-Detail 4 6 2 2 2 2" xfId="20697"/>
    <cellStyle name="RowTitles1-Detail 4 6 2 2 2 2 2" xfId="20698"/>
    <cellStyle name="RowTitles1-Detail 4 6 2 2 2 3" xfId="20699"/>
    <cellStyle name="RowTitles1-Detail 4 6 2 2 3" xfId="20700"/>
    <cellStyle name="RowTitles1-Detail 4 6 2 2 3 2" xfId="20701"/>
    <cellStyle name="RowTitles1-Detail 4 6 2 2 3 2 2" xfId="20702"/>
    <cellStyle name="RowTitles1-Detail 4 6 2 2 4" xfId="20703"/>
    <cellStyle name="RowTitles1-Detail 4 6 2 2 4 2" xfId="20704"/>
    <cellStyle name="RowTitles1-Detail 4 6 2 2 5" xfId="20705"/>
    <cellStyle name="RowTitles1-Detail 4 6 2 3" xfId="20706"/>
    <cellStyle name="RowTitles1-Detail 4 6 2 3 2" xfId="20707"/>
    <cellStyle name="RowTitles1-Detail 4 6 2 3 2 2" xfId="20708"/>
    <cellStyle name="RowTitles1-Detail 4 6 2 3 2 2 2" xfId="20709"/>
    <cellStyle name="RowTitles1-Detail 4 6 2 3 2 3" xfId="20710"/>
    <cellStyle name="RowTitles1-Detail 4 6 2 3 3" xfId="20711"/>
    <cellStyle name="RowTitles1-Detail 4 6 2 3 3 2" xfId="20712"/>
    <cellStyle name="RowTitles1-Detail 4 6 2 3 3 2 2" xfId="20713"/>
    <cellStyle name="RowTitles1-Detail 4 6 2 3 4" xfId="20714"/>
    <cellStyle name="RowTitles1-Detail 4 6 2 3 4 2" xfId="20715"/>
    <cellStyle name="RowTitles1-Detail 4 6 2 3 5" xfId="20716"/>
    <cellStyle name="RowTitles1-Detail 4 6 2 4" xfId="20717"/>
    <cellStyle name="RowTitles1-Detail 4 6 2 4 2" xfId="20718"/>
    <cellStyle name="RowTitles1-Detail 4 6 2 5" xfId="20719"/>
    <cellStyle name="RowTitles1-Detail 4 6 2 5 2" xfId="20720"/>
    <cellStyle name="RowTitles1-Detail 4 6 2 5 2 2" xfId="20721"/>
    <cellStyle name="RowTitles1-Detail 4 6 2 5 3" xfId="20722"/>
    <cellStyle name="RowTitles1-Detail 4 6 2 6" xfId="20723"/>
    <cellStyle name="RowTitles1-Detail 4 6 2 6 2" xfId="20724"/>
    <cellStyle name="RowTitles1-Detail 4 6 2 6 2 2" xfId="20725"/>
    <cellStyle name="RowTitles1-Detail 4 6 3" xfId="20726"/>
    <cellStyle name="RowTitles1-Detail 4 6 3 2" xfId="20727"/>
    <cellStyle name="RowTitles1-Detail 4 6 3 2 2" xfId="20728"/>
    <cellStyle name="RowTitles1-Detail 4 6 3 2 2 2" xfId="20729"/>
    <cellStyle name="RowTitles1-Detail 4 6 3 2 2 2 2" xfId="20730"/>
    <cellStyle name="RowTitles1-Detail 4 6 3 2 2 3" xfId="20731"/>
    <cellStyle name="RowTitles1-Detail 4 6 3 2 3" xfId="20732"/>
    <cellStyle name="RowTitles1-Detail 4 6 3 2 3 2" xfId="20733"/>
    <cellStyle name="RowTitles1-Detail 4 6 3 2 3 2 2" xfId="20734"/>
    <cellStyle name="RowTitles1-Detail 4 6 3 2 4" xfId="20735"/>
    <cellStyle name="RowTitles1-Detail 4 6 3 2 4 2" xfId="20736"/>
    <cellStyle name="RowTitles1-Detail 4 6 3 2 5" xfId="20737"/>
    <cellStyle name="RowTitles1-Detail 4 6 3 3" xfId="20738"/>
    <cellStyle name="RowTitles1-Detail 4 6 3 3 2" xfId="20739"/>
    <cellStyle name="RowTitles1-Detail 4 6 3 3 2 2" xfId="20740"/>
    <cellStyle name="RowTitles1-Detail 4 6 3 3 2 2 2" xfId="20741"/>
    <cellStyle name="RowTitles1-Detail 4 6 3 3 2 3" xfId="20742"/>
    <cellStyle name="RowTitles1-Detail 4 6 3 3 3" xfId="20743"/>
    <cellStyle name="RowTitles1-Detail 4 6 3 3 3 2" xfId="20744"/>
    <cellStyle name="RowTitles1-Detail 4 6 3 3 3 2 2" xfId="20745"/>
    <cellStyle name="RowTitles1-Detail 4 6 3 3 4" xfId="20746"/>
    <cellStyle name="RowTitles1-Detail 4 6 3 3 4 2" xfId="20747"/>
    <cellStyle name="RowTitles1-Detail 4 6 3 3 5" xfId="20748"/>
    <cellStyle name="RowTitles1-Detail 4 6 3 4" xfId="20749"/>
    <cellStyle name="RowTitles1-Detail 4 6 3 4 2" xfId="20750"/>
    <cellStyle name="RowTitles1-Detail 4 6 3 5" xfId="20751"/>
    <cellStyle name="RowTitles1-Detail 4 6 3 5 2" xfId="20752"/>
    <cellStyle name="RowTitles1-Detail 4 6 3 5 2 2" xfId="20753"/>
    <cellStyle name="RowTitles1-Detail 4 6 3 6" xfId="20754"/>
    <cellStyle name="RowTitles1-Detail 4 6 3 6 2" xfId="20755"/>
    <cellStyle name="RowTitles1-Detail 4 6 3 7" xfId="20756"/>
    <cellStyle name="RowTitles1-Detail 4 6 4" xfId="20757"/>
    <cellStyle name="RowTitles1-Detail 4 6 4 2" xfId="20758"/>
    <cellStyle name="RowTitles1-Detail 4 6 4 2 2" xfId="20759"/>
    <cellStyle name="RowTitles1-Detail 4 6 4 2 2 2" xfId="20760"/>
    <cellStyle name="RowTitles1-Detail 4 6 4 2 2 2 2" xfId="20761"/>
    <cellStyle name="RowTitles1-Detail 4 6 4 2 2 3" xfId="20762"/>
    <cellStyle name="RowTitles1-Detail 4 6 4 2 3" xfId="20763"/>
    <cellStyle name="RowTitles1-Detail 4 6 4 2 3 2" xfId="20764"/>
    <cellStyle name="RowTitles1-Detail 4 6 4 2 3 2 2" xfId="20765"/>
    <cellStyle name="RowTitles1-Detail 4 6 4 2 4" xfId="20766"/>
    <cellStyle name="RowTitles1-Detail 4 6 4 2 4 2" xfId="20767"/>
    <cellStyle name="RowTitles1-Detail 4 6 4 2 5" xfId="20768"/>
    <cellStyle name="RowTitles1-Detail 4 6 4 3" xfId="20769"/>
    <cellStyle name="RowTitles1-Detail 4 6 4 3 2" xfId="20770"/>
    <cellStyle name="RowTitles1-Detail 4 6 4 3 2 2" xfId="20771"/>
    <cellStyle name="RowTitles1-Detail 4 6 4 3 2 2 2" xfId="20772"/>
    <cellStyle name="RowTitles1-Detail 4 6 4 3 2 3" xfId="20773"/>
    <cellStyle name="RowTitles1-Detail 4 6 4 3 3" xfId="20774"/>
    <cellStyle name="RowTitles1-Detail 4 6 4 3 3 2" xfId="20775"/>
    <cellStyle name="RowTitles1-Detail 4 6 4 3 3 2 2" xfId="20776"/>
    <cellStyle name="RowTitles1-Detail 4 6 4 3 4" xfId="20777"/>
    <cellStyle name="RowTitles1-Detail 4 6 4 3 4 2" xfId="20778"/>
    <cellStyle name="RowTitles1-Detail 4 6 4 3 5" xfId="20779"/>
    <cellStyle name="RowTitles1-Detail 4 6 4 4" xfId="20780"/>
    <cellStyle name="RowTitles1-Detail 4 6 4 4 2" xfId="20781"/>
    <cellStyle name="RowTitles1-Detail 4 6 4 5" xfId="20782"/>
    <cellStyle name="RowTitles1-Detail 4 6 4 5 2" xfId="20783"/>
    <cellStyle name="RowTitles1-Detail 4 6 4 5 2 2" xfId="20784"/>
    <cellStyle name="RowTitles1-Detail 4 6 4 5 3" xfId="20785"/>
    <cellStyle name="RowTitles1-Detail 4 6 4 6" xfId="20786"/>
    <cellStyle name="RowTitles1-Detail 4 6 4 6 2" xfId="20787"/>
    <cellStyle name="RowTitles1-Detail 4 6 4 6 2 2" xfId="20788"/>
    <cellStyle name="RowTitles1-Detail 4 6 4 7" xfId="20789"/>
    <cellStyle name="RowTitles1-Detail 4 6 4 7 2" xfId="20790"/>
    <cellStyle name="RowTitles1-Detail 4 6 4 8" xfId="20791"/>
    <cellStyle name="RowTitles1-Detail 4 6 5" xfId="20792"/>
    <cellStyle name="RowTitles1-Detail 4 6 5 2" xfId="20793"/>
    <cellStyle name="RowTitles1-Detail 4 6 5 2 2" xfId="20794"/>
    <cellStyle name="RowTitles1-Detail 4 6 5 2 2 2" xfId="20795"/>
    <cellStyle name="RowTitles1-Detail 4 6 5 2 2 2 2" xfId="20796"/>
    <cellStyle name="RowTitles1-Detail 4 6 5 2 2 3" xfId="20797"/>
    <cellStyle name="RowTitles1-Detail 4 6 5 2 3" xfId="20798"/>
    <cellStyle name="RowTitles1-Detail 4 6 5 2 3 2" xfId="20799"/>
    <cellStyle name="RowTitles1-Detail 4 6 5 2 3 2 2" xfId="20800"/>
    <cellStyle name="RowTitles1-Detail 4 6 5 2 4" xfId="20801"/>
    <cellStyle name="RowTitles1-Detail 4 6 5 2 4 2" xfId="20802"/>
    <cellStyle name="RowTitles1-Detail 4 6 5 2 5" xfId="20803"/>
    <cellStyle name="RowTitles1-Detail 4 6 5 3" xfId="20804"/>
    <cellStyle name="RowTitles1-Detail 4 6 5 3 2" xfId="20805"/>
    <cellStyle name="RowTitles1-Detail 4 6 5 3 2 2" xfId="20806"/>
    <cellStyle name="RowTitles1-Detail 4 6 5 3 2 2 2" xfId="20807"/>
    <cellStyle name="RowTitles1-Detail 4 6 5 3 2 3" xfId="20808"/>
    <cellStyle name="RowTitles1-Detail 4 6 5 3 3" xfId="20809"/>
    <cellStyle name="RowTitles1-Detail 4 6 5 3 3 2" xfId="20810"/>
    <cellStyle name="RowTitles1-Detail 4 6 5 3 3 2 2" xfId="20811"/>
    <cellStyle name="RowTitles1-Detail 4 6 5 3 4" xfId="20812"/>
    <cellStyle name="RowTitles1-Detail 4 6 5 3 4 2" xfId="20813"/>
    <cellStyle name="RowTitles1-Detail 4 6 5 3 5" xfId="20814"/>
    <cellStyle name="RowTitles1-Detail 4 6 5 4" xfId="20815"/>
    <cellStyle name="RowTitles1-Detail 4 6 5 4 2" xfId="20816"/>
    <cellStyle name="RowTitles1-Detail 4 6 5 4 2 2" xfId="20817"/>
    <cellStyle name="RowTitles1-Detail 4 6 5 4 3" xfId="20818"/>
    <cellStyle name="RowTitles1-Detail 4 6 5 5" xfId="20819"/>
    <cellStyle name="RowTitles1-Detail 4 6 5 5 2" xfId="20820"/>
    <cellStyle name="RowTitles1-Detail 4 6 5 5 2 2" xfId="20821"/>
    <cellStyle name="RowTitles1-Detail 4 6 5 6" xfId="20822"/>
    <cellStyle name="RowTitles1-Detail 4 6 5 6 2" xfId="20823"/>
    <cellStyle name="RowTitles1-Detail 4 6 5 7" xfId="20824"/>
    <cellStyle name="RowTitles1-Detail 4 6 6" xfId="20825"/>
    <cellStyle name="RowTitles1-Detail 4 6 6 2" xfId="20826"/>
    <cellStyle name="RowTitles1-Detail 4 6 6 2 2" xfId="20827"/>
    <cellStyle name="RowTitles1-Detail 4 6 6 2 2 2" xfId="20828"/>
    <cellStyle name="RowTitles1-Detail 4 6 6 2 2 2 2" xfId="20829"/>
    <cellStyle name="RowTitles1-Detail 4 6 6 2 2 3" xfId="20830"/>
    <cellStyle name="RowTitles1-Detail 4 6 6 2 3" xfId="20831"/>
    <cellStyle name="RowTitles1-Detail 4 6 6 2 3 2" xfId="20832"/>
    <cellStyle name="RowTitles1-Detail 4 6 6 2 3 2 2" xfId="20833"/>
    <cellStyle name="RowTitles1-Detail 4 6 6 2 4" xfId="20834"/>
    <cellStyle name="RowTitles1-Detail 4 6 6 2 4 2" xfId="20835"/>
    <cellStyle name="RowTitles1-Detail 4 6 6 2 5" xfId="20836"/>
    <cellStyle name="RowTitles1-Detail 4 6 6 3" xfId="20837"/>
    <cellStyle name="RowTitles1-Detail 4 6 6 3 2" xfId="20838"/>
    <cellStyle name="RowTitles1-Detail 4 6 6 3 2 2" xfId="20839"/>
    <cellStyle name="RowTitles1-Detail 4 6 6 3 2 2 2" xfId="20840"/>
    <cellStyle name="RowTitles1-Detail 4 6 6 3 2 3" xfId="20841"/>
    <cellStyle name="RowTitles1-Detail 4 6 6 3 3" xfId="20842"/>
    <cellStyle name="RowTitles1-Detail 4 6 6 3 3 2" xfId="20843"/>
    <cellStyle name="RowTitles1-Detail 4 6 6 3 3 2 2" xfId="20844"/>
    <cellStyle name="RowTitles1-Detail 4 6 6 3 4" xfId="20845"/>
    <cellStyle name="RowTitles1-Detail 4 6 6 3 4 2" xfId="20846"/>
    <cellStyle name="RowTitles1-Detail 4 6 6 3 5" xfId="20847"/>
    <cellStyle name="RowTitles1-Detail 4 6 6 4" xfId="20848"/>
    <cellStyle name="RowTitles1-Detail 4 6 6 4 2" xfId="20849"/>
    <cellStyle name="RowTitles1-Detail 4 6 6 4 2 2" xfId="20850"/>
    <cellStyle name="RowTitles1-Detail 4 6 6 4 3" xfId="20851"/>
    <cellStyle name="RowTitles1-Detail 4 6 6 5" xfId="20852"/>
    <cellStyle name="RowTitles1-Detail 4 6 6 5 2" xfId="20853"/>
    <cellStyle name="RowTitles1-Detail 4 6 6 5 2 2" xfId="20854"/>
    <cellStyle name="RowTitles1-Detail 4 6 6 6" xfId="20855"/>
    <cellStyle name="RowTitles1-Detail 4 6 6 6 2" xfId="20856"/>
    <cellStyle name="RowTitles1-Detail 4 6 6 7" xfId="20857"/>
    <cellStyle name="RowTitles1-Detail 4 6 7" xfId="20858"/>
    <cellStyle name="RowTitles1-Detail 4 6 7 2" xfId="20859"/>
    <cellStyle name="RowTitles1-Detail 4 6 7 2 2" xfId="20860"/>
    <cellStyle name="RowTitles1-Detail 4 6 7 2 2 2" xfId="20861"/>
    <cellStyle name="RowTitles1-Detail 4 6 7 2 3" xfId="20862"/>
    <cellStyle name="RowTitles1-Detail 4 6 7 3" xfId="20863"/>
    <cellStyle name="RowTitles1-Detail 4 6 7 3 2" xfId="20864"/>
    <cellStyle name="RowTitles1-Detail 4 6 7 3 2 2" xfId="20865"/>
    <cellStyle name="RowTitles1-Detail 4 6 7 4" xfId="20866"/>
    <cellStyle name="RowTitles1-Detail 4 6 7 4 2" xfId="20867"/>
    <cellStyle name="RowTitles1-Detail 4 6 7 5" xfId="20868"/>
    <cellStyle name="RowTitles1-Detail 4 6 8" xfId="20869"/>
    <cellStyle name="RowTitles1-Detail 4 6 8 2" xfId="20870"/>
    <cellStyle name="RowTitles1-Detail 4 6 9" xfId="20871"/>
    <cellStyle name="RowTitles1-Detail 4 6 9 2" xfId="20872"/>
    <cellStyle name="RowTitles1-Detail 4 6 9 2 2" xfId="20873"/>
    <cellStyle name="RowTitles1-Detail 4 6_STUD aligned by INSTIT" xfId="20874"/>
    <cellStyle name="RowTitles1-Detail 4 7" xfId="20875"/>
    <cellStyle name="RowTitles1-Detail 4 7 2" xfId="20876"/>
    <cellStyle name="RowTitles1-Detail 4 7 2 2" xfId="20877"/>
    <cellStyle name="RowTitles1-Detail 4 7 2 2 2" xfId="20878"/>
    <cellStyle name="RowTitles1-Detail 4 7 2 2 2 2" xfId="20879"/>
    <cellStyle name="RowTitles1-Detail 4 7 2 2 3" xfId="20880"/>
    <cellStyle name="RowTitles1-Detail 4 7 2 3" xfId="20881"/>
    <cellStyle name="RowTitles1-Detail 4 7 2 3 2" xfId="20882"/>
    <cellStyle name="RowTitles1-Detail 4 7 2 3 2 2" xfId="20883"/>
    <cellStyle name="RowTitles1-Detail 4 7 2 4" xfId="20884"/>
    <cellStyle name="RowTitles1-Detail 4 7 2 4 2" xfId="20885"/>
    <cellStyle name="RowTitles1-Detail 4 7 2 5" xfId="20886"/>
    <cellStyle name="RowTitles1-Detail 4 7 3" xfId="20887"/>
    <cellStyle name="RowTitles1-Detail 4 7 3 2" xfId="20888"/>
    <cellStyle name="RowTitles1-Detail 4 7 3 2 2" xfId="20889"/>
    <cellStyle name="RowTitles1-Detail 4 7 3 2 2 2" xfId="20890"/>
    <cellStyle name="RowTitles1-Detail 4 7 3 2 3" xfId="20891"/>
    <cellStyle name="RowTitles1-Detail 4 7 3 3" xfId="20892"/>
    <cellStyle name="RowTitles1-Detail 4 7 3 3 2" xfId="20893"/>
    <cellStyle name="RowTitles1-Detail 4 7 3 3 2 2" xfId="20894"/>
    <cellStyle name="RowTitles1-Detail 4 7 3 4" xfId="20895"/>
    <cellStyle name="RowTitles1-Detail 4 7 3 4 2" xfId="20896"/>
    <cellStyle name="RowTitles1-Detail 4 7 3 5" xfId="20897"/>
    <cellStyle name="RowTitles1-Detail 4 7 4" xfId="20898"/>
    <cellStyle name="RowTitles1-Detail 4 7 4 2" xfId="20899"/>
    <cellStyle name="RowTitles1-Detail 4 7 5" xfId="20900"/>
    <cellStyle name="RowTitles1-Detail 4 7 5 2" xfId="20901"/>
    <cellStyle name="RowTitles1-Detail 4 7 5 2 2" xfId="20902"/>
    <cellStyle name="RowTitles1-Detail 4 7 5 3" xfId="20903"/>
    <cellStyle name="RowTitles1-Detail 4 7 6" xfId="20904"/>
    <cellStyle name="RowTitles1-Detail 4 7 6 2" xfId="20905"/>
    <cellStyle name="RowTitles1-Detail 4 7 6 2 2" xfId="20906"/>
    <cellStyle name="RowTitles1-Detail 4 8" xfId="20907"/>
    <cellStyle name="RowTitles1-Detail 4 8 2" xfId="20908"/>
    <cellStyle name="RowTitles1-Detail 4 8 2 2" xfId="20909"/>
    <cellStyle name="RowTitles1-Detail 4 8 2 2 2" xfId="20910"/>
    <cellStyle name="RowTitles1-Detail 4 8 2 2 2 2" xfId="20911"/>
    <cellStyle name="RowTitles1-Detail 4 8 2 2 3" xfId="20912"/>
    <cellStyle name="RowTitles1-Detail 4 8 2 3" xfId="20913"/>
    <cellStyle name="RowTitles1-Detail 4 8 2 3 2" xfId="20914"/>
    <cellStyle name="RowTitles1-Detail 4 8 2 3 2 2" xfId="20915"/>
    <cellStyle name="RowTitles1-Detail 4 8 2 4" xfId="20916"/>
    <cellStyle name="RowTitles1-Detail 4 8 2 4 2" xfId="20917"/>
    <cellStyle name="RowTitles1-Detail 4 8 2 5" xfId="20918"/>
    <cellStyle name="RowTitles1-Detail 4 8 3" xfId="20919"/>
    <cellStyle name="RowTitles1-Detail 4 8 3 2" xfId="20920"/>
    <cellStyle name="RowTitles1-Detail 4 8 3 2 2" xfId="20921"/>
    <cellStyle name="RowTitles1-Detail 4 8 3 2 2 2" xfId="20922"/>
    <cellStyle name="RowTitles1-Detail 4 8 3 2 3" xfId="20923"/>
    <cellStyle name="RowTitles1-Detail 4 8 3 3" xfId="20924"/>
    <cellStyle name="RowTitles1-Detail 4 8 3 3 2" xfId="20925"/>
    <cellStyle name="RowTitles1-Detail 4 8 3 3 2 2" xfId="20926"/>
    <cellStyle name="RowTitles1-Detail 4 8 3 4" xfId="20927"/>
    <cellStyle name="RowTitles1-Detail 4 8 3 4 2" xfId="20928"/>
    <cellStyle name="RowTitles1-Detail 4 8 3 5" xfId="20929"/>
    <cellStyle name="RowTitles1-Detail 4 8 4" xfId="20930"/>
    <cellStyle name="RowTitles1-Detail 4 8 4 2" xfId="20931"/>
    <cellStyle name="RowTitles1-Detail 4 8 5" xfId="20932"/>
    <cellStyle name="RowTitles1-Detail 4 8 5 2" xfId="20933"/>
    <cellStyle name="RowTitles1-Detail 4 8 5 2 2" xfId="20934"/>
    <cellStyle name="RowTitles1-Detail 4 8 6" xfId="20935"/>
    <cellStyle name="RowTitles1-Detail 4 8 6 2" xfId="20936"/>
    <cellStyle name="RowTitles1-Detail 4 8 7" xfId="20937"/>
    <cellStyle name="RowTitles1-Detail 4 9" xfId="20938"/>
    <cellStyle name="RowTitles1-Detail 4 9 2" xfId="20939"/>
    <cellStyle name="RowTitles1-Detail 4 9 2 2" xfId="20940"/>
    <cellStyle name="RowTitles1-Detail 4 9 2 2 2" xfId="20941"/>
    <cellStyle name="RowTitles1-Detail 4 9 2 2 2 2" xfId="20942"/>
    <cellStyle name="RowTitles1-Detail 4 9 2 2 3" xfId="20943"/>
    <cellStyle name="RowTitles1-Detail 4 9 2 3" xfId="20944"/>
    <cellStyle name="RowTitles1-Detail 4 9 2 3 2" xfId="20945"/>
    <cellStyle name="RowTitles1-Detail 4 9 2 3 2 2" xfId="20946"/>
    <cellStyle name="RowTitles1-Detail 4 9 2 4" xfId="20947"/>
    <cellStyle name="RowTitles1-Detail 4 9 2 4 2" xfId="20948"/>
    <cellStyle name="RowTitles1-Detail 4 9 2 5" xfId="20949"/>
    <cellStyle name="RowTitles1-Detail 4 9 3" xfId="20950"/>
    <cellStyle name="RowTitles1-Detail 4 9 3 2" xfId="20951"/>
    <cellStyle name="RowTitles1-Detail 4 9 3 2 2" xfId="20952"/>
    <cellStyle name="RowTitles1-Detail 4 9 3 2 2 2" xfId="20953"/>
    <cellStyle name="RowTitles1-Detail 4 9 3 2 3" xfId="20954"/>
    <cellStyle name="RowTitles1-Detail 4 9 3 3" xfId="20955"/>
    <cellStyle name="RowTitles1-Detail 4 9 3 3 2" xfId="20956"/>
    <cellStyle name="RowTitles1-Detail 4 9 3 3 2 2" xfId="20957"/>
    <cellStyle name="RowTitles1-Detail 4 9 3 4" xfId="20958"/>
    <cellStyle name="RowTitles1-Detail 4 9 3 4 2" xfId="20959"/>
    <cellStyle name="RowTitles1-Detail 4 9 3 5" xfId="20960"/>
    <cellStyle name="RowTitles1-Detail 4 9 4" xfId="20961"/>
    <cellStyle name="RowTitles1-Detail 4 9 4 2" xfId="20962"/>
    <cellStyle name="RowTitles1-Detail 4 9 5" xfId="20963"/>
    <cellStyle name="RowTitles1-Detail 4 9 5 2" xfId="20964"/>
    <cellStyle name="RowTitles1-Detail 4 9 5 2 2" xfId="20965"/>
    <cellStyle name="RowTitles1-Detail 4 9 5 3" xfId="20966"/>
    <cellStyle name="RowTitles1-Detail 4 9 6" xfId="20967"/>
    <cellStyle name="RowTitles1-Detail 4 9 6 2" xfId="20968"/>
    <cellStyle name="RowTitles1-Detail 4 9 6 2 2" xfId="20969"/>
    <cellStyle name="RowTitles1-Detail 4 9 7" xfId="20970"/>
    <cellStyle name="RowTitles1-Detail 4 9 7 2" xfId="20971"/>
    <cellStyle name="RowTitles1-Detail 4 9 8" xfId="20972"/>
    <cellStyle name="RowTitles1-Detail 4_STUD aligned by INSTIT" xfId="20973"/>
    <cellStyle name="RowTitles1-Detail 5" xfId="69"/>
    <cellStyle name="RowTitles1-Detail 5 10" xfId="20974"/>
    <cellStyle name="RowTitles1-Detail 5 2" xfId="20975"/>
    <cellStyle name="RowTitles1-Detail 5 2 2" xfId="20976"/>
    <cellStyle name="RowTitles1-Detail 5 2 2 2" xfId="20977"/>
    <cellStyle name="RowTitles1-Detail 5 2 2 2 2" xfId="20978"/>
    <cellStyle name="RowTitles1-Detail 5 2 2 2 2 2" xfId="20979"/>
    <cellStyle name="RowTitles1-Detail 5 2 2 2 3" xfId="20980"/>
    <cellStyle name="RowTitles1-Detail 5 2 2 3" xfId="20981"/>
    <cellStyle name="RowTitles1-Detail 5 2 2 3 2" xfId="20982"/>
    <cellStyle name="RowTitles1-Detail 5 2 2 3 2 2" xfId="20983"/>
    <cellStyle name="RowTitles1-Detail 5 2 2 4" xfId="20984"/>
    <cellStyle name="RowTitles1-Detail 5 2 2 4 2" xfId="20985"/>
    <cellStyle name="RowTitles1-Detail 5 2 2 5" xfId="20986"/>
    <cellStyle name="RowTitles1-Detail 5 2 3" xfId="20987"/>
    <cellStyle name="RowTitles1-Detail 5 2 3 2" xfId="20988"/>
    <cellStyle name="RowTitles1-Detail 5 2 3 2 2" xfId="20989"/>
    <cellStyle name="RowTitles1-Detail 5 2 3 2 2 2" xfId="20990"/>
    <cellStyle name="RowTitles1-Detail 5 2 3 2 3" xfId="20991"/>
    <cellStyle name="RowTitles1-Detail 5 2 3 3" xfId="20992"/>
    <cellStyle name="RowTitles1-Detail 5 2 3 3 2" xfId="20993"/>
    <cellStyle name="RowTitles1-Detail 5 2 3 3 2 2" xfId="20994"/>
    <cellStyle name="RowTitles1-Detail 5 2 3 4" xfId="20995"/>
    <cellStyle name="RowTitles1-Detail 5 2 3 4 2" xfId="20996"/>
    <cellStyle name="RowTitles1-Detail 5 2 3 5" xfId="20997"/>
    <cellStyle name="RowTitles1-Detail 5 2 4" xfId="20998"/>
    <cellStyle name="RowTitles1-Detail 5 2 4 2" xfId="20999"/>
    <cellStyle name="RowTitles1-Detail 5 2 5" xfId="21000"/>
    <cellStyle name="RowTitles1-Detail 5 2 5 2" xfId="21001"/>
    <cellStyle name="RowTitles1-Detail 5 2 5 2 2" xfId="21002"/>
    <cellStyle name="RowTitles1-Detail 5 3" xfId="21003"/>
    <cellStyle name="RowTitles1-Detail 5 3 2" xfId="21004"/>
    <cellStyle name="RowTitles1-Detail 5 3 2 2" xfId="21005"/>
    <cellStyle name="RowTitles1-Detail 5 3 2 2 2" xfId="21006"/>
    <cellStyle name="RowTitles1-Detail 5 3 2 2 2 2" xfId="21007"/>
    <cellStyle name="RowTitles1-Detail 5 3 2 2 3" xfId="21008"/>
    <cellStyle name="RowTitles1-Detail 5 3 2 3" xfId="21009"/>
    <cellStyle name="RowTitles1-Detail 5 3 2 3 2" xfId="21010"/>
    <cellStyle name="RowTitles1-Detail 5 3 2 3 2 2" xfId="21011"/>
    <cellStyle name="RowTitles1-Detail 5 3 2 4" xfId="21012"/>
    <cellStyle name="RowTitles1-Detail 5 3 2 4 2" xfId="21013"/>
    <cellStyle name="RowTitles1-Detail 5 3 2 5" xfId="21014"/>
    <cellStyle name="RowTitles1-Detail 5 3 3" xfId="21015"/>
    <cellStyle name="RowTitles1-Detail 5 3 3 2" xfId="21016"/>
    <cellStyle name="RowTitles1-Detail 5 3 3 2 2" xfId="21017"/>
    <cellStyle name="RowTitles1-Detail 5 3 3 2 2 2" xfId="21018"/>
    <cellStyle name="RowTitles1-Detail 5 3 3 2 3" xfId="21019"/>
    <cellStyle name="RowTitles1-Detail 5 3 3 3" xfId="21020"/>
    <cellStyle name="RowTitles1-Detail 5 3 3 3 2" xfId="21021"/>
    <cellStyle name="RowTitles1-Detail 5 3 3 3 2 2" xfId="21022"/>
    <cellStyle name="RowTitles1-Detail 5 3 3 4" xfId="21023"/>
    <cellStyle name="RowTitles1-Detail 5 3 3 4 2" xfId="21024"/>
    <cellStyle name="RowTitles1-Detail 5 3 3 5" xfId="21025"/>
    <cellStyle name="RowTitles1-Detail 5 3 4" xfId="21026"/>
    <cellStyle name="RowTitles1-Detail 5 3 4 2" xfId="21027"/>
    <cellStyle name="RowTitles1-Detail 5 3 5" xfId="21028"/>
    <cellStyle name="RowTitles1-Detail 5 3 5 2" xfId="21029"/>
    <cellStyle name="RowTitles1-Detail 5 3 5 2 2" xfId="21030"/>
    <cellStyle name="RowTitles1-Detail 5 3 5 3" xfId="21031"/>
    <cellStyle name="RowTitles1-Detail 5 3 6" xfId="21032"/>
    <cellStyle name="RowTitles1-Detail 5 3 6 2" xfId="21033"/>
    <cellStyle name="RowTitles1-Detail 5 3 6 2 2" xfId="21034"/>
    <cellStyle name="RowTitles1-Detail 5 3 7" xfId="21035"/>
    <cellStyle name="RowTitles1-Detail 5 3 7 2" xfId="21036"/>
    <cellStyle name="RowTitles1-Detail 5 3 8" xfId="21037"/>
    <cellStyle name="RowTitles1-Detail 5 4" xfId="21038"/>
    <cellStyle name="RowTitles1-Detail 5 4 2" xfId="21039"/>
    <cellStyle name="RowTitles1-Detail 5 4 2 2" xfId="21040"/>
    <cellStyle name="RowTitles1-Detail 5 4 2 2 2" xfId="21041"/>
    <cellStyle name="RowTitles1-Detail 5 4 2 2 2 2" xfId="21042"/>
    <cellStyle name="RowTitles1-Detail 5 4 2 2 3" xfId="21043"/>
    <cellStyle name="RowTitles1-Detail 5 4 2 3" xfId="21044"/>
    <cellStyle name="RowTitles1-Detail 5 4 2 3 2" xfId="21045"/>
    <cellStyle name="RowTitles1-Detail 5 4 2 3 2 2" xfId="21046"/>
    <cellStyle name="RowTitles1-Detail 5 4 2 4" xfId="21047"/>
    <cellStyle name="RowTitles1-Detail 5 4 2 4 2" xfId="21048"/>
    <cellStyle name="RowTitles1-Detail 5 4 2 5" xfId="21049"/>
    <cellStyle name="RowTitles1-Detail 5 4 3" xfId="21050"/>
    <cellStyle name="RowTitles1-Detail 5 4 3 2" xfId="21051"/>
    <cellStyle name="RowTitles1-Detail 5 4 3 2 2" xfId="21052"/>
    <cellStyle name="RowTitles1-Detail 5 4 3 2 2 2" xfId="21053"/>
    <cellStyle name="RowTitles1-Detail 5 4 3 2 3" xfId="21054"/>
    <cellStyle name="RowTitles1-Detail 5 4 3 3" xfId="21055"/>
    <cellStyle name="RowTitles1-Detail 5 4 3 3 2" xfId="21056"/>
    <cellStyle name="RowTitles1-Detail 5 4 3 3 2 2" xfId="21057"/>
    <cellStyle name="RowTitles1-Detail 5 4 3 4" xfId="21058"/>
    <cellStyle name="RowTitles1-Detail 5 4 3 4 2" xfId="21059"/>
    <cellStyle name="RowTitles1-Detail 5 4 3 5" xfId="21060"/>
    <cellStyle name="RowTitles1-Detail 5 4 4" xfId="21061"/>
    <cellStyle name="RowTitles1-Detail 5 4 4 2" xfId="21062"/>
    <cellStyle name="RowTitles1-Detail 5 4 4 2 2" xfId="21063"/>
    <cellStyle name="RowTitles1-Detail 5 4 4 3" xfId="21064"/>
    <cellStyle name="RowTitles1-Detail 5 4 5" xfId="21065"/>
    <cellStyle name="RowTitles1-Detail 5 4 5 2" xfId="21066"/>
    <cellStyle name="RowTitles1-Detail 5 4 5 2 2" xfId="21067"/>
    <cellStyle name="RowTitles1-Detail 5 4 6" xfId="21068"/>
    <cellStyle name="RowTitles1-Detail 5 4 6 2" xfId="21069"/>
    <cellStyle name="RowTitles1-Detail 5 4 7" xfId="21070"/>
    <cellStyle name="RowTitles1-Detail 5 5" xfId="21071"/>
    <cellStyle name="RowTitles1-Detail 5 5 2" xfId="21072"/>
    <cellStyle name="RowTitles1-Detail 5 5 2 2" xfId="21073"/>
    <cellStyle name="RowTitles1-Detail 5 5 2 2 2" xfId="21074"/>
    <cellStyle name="RowTitles1-Detail 5 5 2 2 2 2" xfId="21075"/>
    <cellStyle name="RowTitles1-Detail 5 5 2 2 3" xfId="21076"/>
    <cellStyle name="RowTitles1-Detail 5 5 2 3" xfId="21077"/>
    <cellStyle name="RowTitles1-Detail 5 5 2 3 2" xfId="21078"/>
    <cellStyle name="RowTitles1-Detail 5 5 2 3 2 2" xfId="21079"/>
    <cellStyle name="RowTitles1-Detail 5 5 2 4" xfId="21080"/>
    <cellStyle name="RowTitles1-Detail 5 5 2 4 2" xfId="21081"/>
    <cellStyle name="RowTitles1-Detail 5 5 2 5" xfId="21082"/>
    <cellStyle name="RowTitles1-Detail 5 5 3" xfId="21083"/>
    <cellStyle name="RowTitles1-Detail 5 5 3 2" xfId="21084"/>
    <cellStyle name="RowTitles1-Detail 5 5 3 2 2" xfId="21085"/>
    <cellStyle name="RowTitles1-Detail 5 5 3 2 2 2" xfId="21086"/>
    <cellStyle name="RowTitles1-Detail 5 5 3 2 3" xfId="21087"/>
    <cellStyle name="RowTitles1-Detail 5 5 3 3" xfId="21088"/>
    <cellStyle name="RowTitles1-Detail 5 5 3 3 2" xfId="21089"/>
    <cellStyle name="RowTitles1-Detail 5 5 3 3 2 2" xfId="21090"/>
    <cellStyle name="RowTitles1-Detail 5 5 3 4" xfId="21091"/>
    <cellStyle name="RowTitles1-Detail 5 5 3 4 2" xfId="21092"/>
    <cellStyle name="RowTitles1-Detail 5 5 3 5" xfId="21093"/>
    <cellStyle name="RowTitles1-Detail 5 5 4" xfId="21094"/>
    <cellStyle name="RowTitles1-Detail 5 5 4 2" xfId="21095"/>
    <cellStyle name="RowTitles1-Detail 5 5 4 2 2" xfId="21096"/>
    <cellStyle name="RowTitles1-Detail 5 5 4 3" xfId="21097"/>
    <cellStyle name="RowTitles1-Detail 5 5 5" xfId="21098"/>
    <cellStyle name="RowTitles1-Detail 5 5 5 2" xfId="21099"/>
    <cellStyle name="RowTitles1-Detail 5 5 5 2 2" xfId="21100"/>
    <cellStyle name="RowTitles1-Detail 5 5 6" xfId="21101"/>
    <cellStyle name="RowTitles1-Detail 5 5 6 2" xfId="21102"/>
    <cellStyle name="RowTitles1-Detail 5 5 7" xfId="21103"/>
    <cellStyle name="RowTitles1-Detail 5 6" xfId="21104"/>
    <cellStyle name="RowTitles1-Detail 5 6 2" xfId="21105"/>
    <cellStyle name="RowTitles1-Detail 5 6 2 2" xfId="21106"/>
    <cellStyle name="RowTitles1-Detail 5 6 2 2 2" xfId="21107"/>
    <cellStyle name="RowTitles1-Detail 5 6 2 2 2 2" xfId="21108"/>
    <cellStyle name="RowTitles1-Detail 5 6 2 2 3" xfId="21109"/>
    <cellStyle name="RowTitles1-Detail 5 6 2 3" xfId="21110"/>
    <cellStyle name="RowTitles1-Detail 5 6 2 3 2" xfId="21111"/>
    <cellStyle name="RowTitles1-Detail 5 6 2 3 2 2" xfId="21112"/>
    <cellStyle name="RowTitles1-Detail 5 6 2 4" xfId="21113"/>
    <cellStyle name="RowTitles1-Detail 5 6 2 4 2" xfId="21114"/>
    <cellStyle name="RowTitles1-Detail 5 6 2 5" xfId="21115"/>
    <cellStyle name="RowTitles1-Detail 5 6 3" xfId="21116"/>
    <cellStyle name="RowTitles1-Detail 5 6 3 2" xfId="21117"/>
    <cellStyle name="RowTitles1-Detail 5 6 3 2 2" xfId="21118"/>
    <cellStyle name="RowTitles1-Detail 5 6 3 2 2 2" xfId="21119"/>
    <cellStyle name="RowTitles1-Detail 5 6 3 2 3" xfId="21120"/>
    <cellStyle name="RowTitles1-Detail 5 6 3 3" xfId="21121"/>
    <cellStyle name="RowTitles1-Detail 5 6 3 3 2" xfId="21122"/>
    <cellStyle name="RowTitles1-Detail 5 6 3 3 2 2" xfId="21123"/>
    <cellStyle name="RowTitles1-Detail 5 6 3 4" xfId="21124"/>
    <cellStyle name="RowTitles1-Detail 5 6 3 4 2" xfId="21125"/>
    <cellStyle name="RowTitles1-Detail 5 6 3 5" xfId="21126"/>
    <cellStyle name="RowTitles1-Detail 5 6 4" xfId="21127"/>
    <cellStyle name="RowTitles1-Detail 5 6 4 2" xfId="21128"/>
    <cellStyle name="RowTitles1-Detail 5 6 4 2 2" xfId="21129"/>
    <cellStyle name="RowTitles1-Detail 5 6 4 3" xfId="21130"/>
    <cellStyle name="RowTitles1-Detail 5 6 5" xfId="21131"/>
    <cellStyle name="RowTitles1-Detail 5 6 5 2" xfId="21132"/>
    <cellStyle name="RowTitles1-Detail 5 6 5 2 2" xfId="21133"/>
    <cellStyle name="RowTitles1-Detail 5 6 6" xfId="21134"/>
    <cellStyle name="RowTitles1-Detail 5 6 6 2" xfId="21135"/>
    <cellStyle name="RowTitles1-Detail 5 6 7" xfId="21136"/>
    <cellStyle name="RowTitles1-Detail 5 7" xfId="21137"/>
    <cellStyle name="RowTitles1-Detail 5 7 2" xfId="21138"/>
    <cellStyle name="RowTitles1-Detail 5 7 2 2" xfId="21139"/>
    <cellStyle name="RowTitles1-Detail 5 7 2 2 2" xfId="21140"/>
    <cellStyle name="RowTitles1-Detail 5 7 2 3" xfId="21141"/>
    <cellStyle name="RowTitles1-Detail 5 7 3" xfId="21142"/>
    <cellStyle name="RowTitles1-Detail 5 7 3 2" xfId="21143"/>
    <cellStyle name="RowTitles1-Detail 5 7 3 2 2" xfId="21144"/>
    <cellStyle name="RowTitles1-Detail 5 7 4" xfId="21145"/>
    <cellStyle name="RowTitles1-Detail 5 7 4 2" xfId="21146"/>
    <cellStyle name="RowTitles1-Detail 5 7 5" xfId="21147"/>
    <cellStyle name="RowTitles1-Detail 5 8" xfId="21148"/>
    <cellStyle name="RowTitles1-Detail 5 8 2" xfId="21149"/>
    <cellStyle name="RowTitles1-Detail 5 9" xfId="21150"/>
    <cellStyle name="RowTitles1-Detail 5 9 2" xfId="21151"/>
    <cellStyle name="RowTitles1-Detail 5 9 2 2" xfId="21152"/>
    <cellStyle name="RowTitles1-Detail 5_STUD aligned by INSTIT" xfId="21153"/>
    <cellStyle name="RowTitles1-Detail 6" xfId="21154"/>
    <cellStyle name="RowTitles1-Detail 6 2" xfId="21155"/>
    <cellStyle name="RowTitles1-Detail 6 2 2" xfId="21156"/>
    <cellStyle name="RowTitles1-Detail 6 2 2 2" xfId="21157"/>
    <cellStyle name="RowTitles1-Detail 6 2 2 2 2" xfId="21158"/>
    <cellStyle name="RowTitles1-Detail 6 2 2 2 2 2" xfId="21159"/>
    <cellStyle name="RowTitles1-Detail 6 2 2 2 3" xfId="21160"/>
    <cellStyle name="RowTitles1-Detail 6 2 2 3" xfId="21161"/>
    <cellStyle name="RowTitles1-Detail 6 2 2 3 2" xfId="21162"/>
    <cellStyle name="RowTitles1-Detail 6 2 2 3 2 2" xfId="21163"/>
    <cellStyle name="RowTitles1-Detail 6 2 2 4" xfId="21164"/>
    <cellStyle name="RowTitles1-Detail 6 2 2 4 2" xfId="21165"/>
    <cellStyle name="RowTitles1-Detail 6 2 2 5" xfId="21166"/>
    <cellStyle name="RowTitles1-Detail 6 2 3" xfId="21167"/>
    <cellStyle name="RowTitles1-Detail 6 2 3 2" xfId="21168"/>
    <cellStyle name="RowTitles1-Detail 6 2 3 2 2" xfId="21169"/>
    <cellStyle name="RowTitles1-Detail 6 2 3 2 2 2" xfId="21170"/>
    <cellStyle name="RowTitles1-Detail 6 2 3 2 3" xfId="21171"/>
    <cellStyle name="RowTitles1-Detail 6 2 3 3" xfId="21172"/>
    <cellStyle name="RowTitles1-Detail 6 2 3 3 2" xfId="21173"/>
    <cellStyle name="RowTitles1-Detail 6 2 3 3 2 2" xfId="21174"/>
    <cellStyle name="RowTitles1-Detail 6 2 3 4" xfId="21175"/>
    <cellStyle name="RowTitles1-Detail 6 2 3 4 2" xfId="21176"/>
    <cellStyle name="RowTitles1-Detail 6 2 3 5" xfId="21177"/>
    <cellStyle name="RowTitles1-Detail 6 2 4" xfId="21178"/>
    <cellStyle name="RowTitles1-Detail 6 2 4 2" xfId="21179"/>
    <cellStyle name="RowTitles1-Detail 6 2 5" xfId="21180"/>
    <cellStyle name="RowTitles1-Detail 6 2 5 2" xfId="21181"/>
    <cellStyle name="RowTitles1-Detail 6 2 5 2 2" xfId="21182"/>
    <cellStyle name="RowTitles1-Detail 6 2 5 3" xfId="21183"/>
    <cellStyle name="RowTitles1-Detail 6 2 6" xfId="21184"/>
    <cellStyle name="RowTitles1-Detail 6 2 6 2" xfId="21185"/>
    <cellStyle name="RowTitles1-Detail 6 2 6 2 2" xfId="21186"/>
    <cellStyle name="RowTitles1-Detail 6 2 7" xfId="21187"/>
    <cellStyle name="RowTitles1-Detail 6 2 7 2" xfId="21188"/>
    <cellStyle name="RowTitles1-Detail 6 2 8" xfId="21189"/>
    <cellStyle name="RowTitles1-Detail 6 3" xfId="21190"/>
    <cellStyle name="RowTitles1-Detail 6 3 2" xfId="21191"/>
    <cellStyle name="RowTitles1-Detail 6 3 2 2" xfId="21192"/>
    <cellStyle name="RowTitles1-Detail 6 3 2 2 2" xfId="21193"/>
    <cellStyle name="RowTitles1-Detail 6 3 2 2 2 2" xfId="21194"/>
    <cellStyle name="RowTitles1-Detail 6 3 2 2 3" xfId="21195"/>
    <cellStyle name="RowTitles1-Detail 6 3 2 3" xfId="21196"/>
    <cellStyle name="RowTitles1-Detail 6 3 2 3 2" xfId="21197"/>
    <cellStyle name="RowTitles1-Detail 6 3 2 3 2 2" xfId="21198"/>
    <cellStyle name="RowTitles1-Detail 6 3 2 4" xfId="21199"/>
    <cellStyle name="RowTitles1-Detail 6 3 2 4 2" xfId="21200"/>
    <cellStyle name="RowTitles1-Detail 6 3 2 5" xfId="21201"/>
    <cellStyle name="RowTitles1-Detail 6 3 3" xfId="21202"/>
    <cellStyle name="RowTitles1-Detail 6 3 3 2" xfId="21203"/>
    <cellStyle name="RowTitles1-Detail 6 3 3 2 2" xfId="21204"/>
    <cellStyle name="RowTitles1-Detail 6 3 3 2 2 2" xfId="21205"/>
    <cellStyle name="RowTitles1-Detail 6 3 3 2 3" xfId="21206"/>
    <cellStyle name="RowTitles1-Detail 6 3 3 3" xfId="21207"/>
    <cellStyle name="RowTitles1-Detail 6 3 3 3 2" xfId="21208"/>
    <cellStyle name="RowTitles1-Detail 6 3 3 3 2 2" xfId="21209"/>
    <cellStyle name="RowTitles1-Detail 6 3 3 4" xfId="21210"/>
    <cellStyle name="RowTitles1-Detail 6 3 3 4 2" xfId="21211"/>
    <cellStyle name="RowTitles1-Detail 6 3 3 5" xfId="21212"/>
    <cellStyle name="RowTitles1-Detail 6 3 4" xfId="21213"/>
    <cellStyle name="RowTitles1-Detail 6 3 4 2" xfId="21214"/>
    <cellStyle name="RowTitles1-Detail 6 3 5" xfId="21215"/>
    <cellStyle name="RowTitles1-Detail 6 3 5 2" xfId="21216"/>
    <cellStyle name="RowTitles1-Detail 6 3 5 2 2" xfId="21217"/>
    <cellStyle name="RowTitles1-Detail 6 4" xfId="21218"/>
    <cellStyle name="RowTitles1-Detail 6 4 2" xfId="21219"/>
    <cellStyle name="RowTitles1-Detail 6 4 2 2" xfId="21220"/>
    <cellStyle name="RowTitles1-Detail 6 4 2 2 2" xfId="21221"/>
    <cellStyle name="RowTitles1-Detail 6 4 2 2 2 2" xfId="21222"/>
    <cellStyle name="RowTitles1-Detail 6 4 2 2 3" xfId="21223"/>
    <cellStyle name="RowTitles1-Detail 6 4 2 3" xfId="21224"/>
    <cellStyle name="RowTitles1-Detail 6 4 2 3 2" xfId="21225"/>
    <cellStyle name="RowTitles1-Detail 6 4 2 3 2 2" xfId="21226"/>
    <cellStyle name="RowTitles1-Detail 6 4 2 4" xfId="21227"/>
    <cellStyle name="RowTitles1-Detail 6 4 2 4 2" xfId="21228"/>
    <cellStyle name="RowTitles1-Detail 6 4 2 5" xfId="21229"/>
    <cellStyle name="RowTitles1-Detail 6 4 3" xfId="21230"/>
    <cellStyle name="RowTitles1-Detail 6 4 3 2" xfId="21231"/>
    <cellStyle name="RowTitles1-Detail 6 4 3 2 2" xfId="21232"/>
    <cellStyle name="RowTitles1-Detail 6 4 3 2 2 2" xfId="21233"/>
    <cellStyle name="RowTitles1-Detail 6 4 3 2 3" xfId="21234"/>
    <cellStyle name="RowTitles1-Detail 6 4 3 3" xfId="21235"/>
    <cellStyle name="RowTitles1-Detail 6 4 3 3 2" xfId="21236"/>
    <cellStyle name="RowTitles1-Detail 6 4 3 3 2 2" xfId="21237"/>
    <cellStyle name="RowTitles1-Detail 6 4 3 4" xfId="21238"/>
    <cellStyle name="RowTitles1-Detail 6 4 3 4 2" xfId="21239"/>
    <cellStyle name="RowTitles1-Detail 6 4 3 5" xfId="21240"/>
    <cellStyle name="RowTitles1-Detail 6 4 4" xfId="21241"/>
    <cellStyle name="RowTitles1-Detail 6 4 4 2" xfId="21242"/>
    <cellStyle name="RowTitles1-Detail 6 4 4 2 2" xfId="21243"/>
    <cellStyle name="RowTitles1-Detail 6 4 4 3" xfId="21244"/>
    <cellStyle name="RowTitles1-Detail 6 4 5" xfId="21245"/>
    <cellStyle name="RowTitles1-Detail 6 4 5 2" xfId="21246"/>
    <cellStyle name="RowTitles1-Detail 6 4 5 2 2" xfId="21247"/>
    <cellStyle name="RowTitles1-Detail 6 4 6" xfId="21248"/>
    <cellStyle name="RowTitles1-Detail 6 4 6 2" xfId="21249"/>
    <cellStyle name="RowTitles1-Detail 6 4 7" xfId="21250"/>
    <cellStyle name="RowTitles1-Detail 6 5" xfId="21251"/>
    <cellStyle name="RowTitles1-Detail 6 5 2" xfId="21252"/>
    <cellStyle name="RowTitles1-Detail 6 5 2 2" xfId="21253"/>
    <cellStyle name="RowTitles1-Detail 6 5 2 2 2" xfId="21254"/>
    <cellStyle name="RowTitles1-Detail 6 5 2 2 2 2" xfId="21255"/>
    <cellStyle name="RowTitles1-Detail 6 5 2 2 3" xfId="21256"/>
    <cellStyle name="RowTitles1-Detail 6 5 2 3" xfId="21257"/>
    <cellStyle name="RowTitles1-Detail 6 5 2 3 2" xfId="21258"/>
    <cellStyle name="RowTitles1-Detail 6 5 2 3 2 2" xfId="21259"/>
    <cellStyle name="RowTitles1-Detail 6 5 2 4" xfId="21260"/>
    <cellStyle name="RowTitles1-Detail 6 5 2 4 2" xfId="21261"/>
    <cellStyle name="RowTitles1-Detail 6 5 2 5" xfId="21262"/>
    <cellStyle name="RowTitles1-Detail 6 5 3" xfId="21263"/>
    <cellStyle name="RowTitles1-Detail 6 5 3 2" xfId="21264"/>
    <cellStyle name="RowTitles1-Detail 6 5 3 2 2" xfId="21265"/>
    <cellStyle name="RowTitles1-Detail 6 5 3 2 2 2" xfId="21266"/>
    <cellStyle name="RowTitles1-Detail 6 5 3 2 3" xfId="21267"/>
    <cellStyle name="RowTitles1-Detail 6 5 3 3" xfId="21268"/>
    <cellStyle name="RowTitles1-Detail 6 5 3 3 2" xfId="21269"/>
    <cellStyle name="RowTitles1-Detail 6 5 3 3 2 2" xfId="21270"/>
    <cellStyle name="RowTitles1-Detail 6 5 3 4" xfId="21271"/>
    <cellStyle name="RowTitles1-Detail 6 5 3 4 2" xfId="21272"/>
    <cellStyle name="RowTitles1-Detail 6 5 3 5" xfId="21273"/>
    <cellStyle name="RowTitles1-Detail 6 5 4" xfId="21274"/>
    <cellStyle name="RowTitles1-Detail 6 5 4 2" xfId="21275"/>
    <cellStyle name="RowTitles1-Detail 6 5 4 2 2" xfId="21276"/>
    <cellStyle name="RowTitles1-Detail 6 5 4 3" xfId="21277"/>
    <cellStyle name="RowTitles1-Detail 6 5 5" xfId="21278"/>
    <cellStyle name="RowTitles1-Detail 6 5 5 2" xfId="21279"/>
    <cellStyle name="RowTitles1-Detail 6 5 5 2 2" xfId="21280"/>
    <cellStyle name="RowTitles1-Detail 6 5 6" xfId="21281"/>
    <cellStyle name="RowTitles1-Detail 6 5 6 2" xfId="21282"/>
    <cellStyle name="RowTitles1-Detail 6 5 7" xfId="21283"/>
    <cellStyle name="RowTitles1-Detail 6 6" xfId="21284"/>
    <cellStyle name="RowTitles1-Detail 6 6 2" xfId="21285"/>
    <cellStyle name="RowTitles1-Detail 6 6 2 2" xfId="21286"/>
    <cellStyle name="RowTitles1-Detail 6 6 2 2 2" xfId="21287"/>
    <cellStyle name="RowTitles1-Detail 6 6 2 2 2 2" xfId="21288"/>
    <cellStyle name="RowTitles1-Detail 6 6 2 2 3" xfId="21289"/>
    <cellStyle name="RowTitles1-Detail 6 6 2 3" xfId="21290"/>
    <cellStyle name="RowTitles1-Detail 6 6 2 3 2" xfId="21291"/>
    <cellStyle name="RowTitles1-Detail 6 6 2 3 2 2" xfId="21292"/>
    <cellStyle name="RowTitles1-Detail 6 6 2 4" xfId="21293"/>
    <cellStyle name="RowTitles1-Detail 6 6 2 4 2" xfId="21294"/>
    <cellStyle name="RowTitles1-Detail 6 6 2 5" xfId="21295"/>
    <cellStyle name="RowTitles1-Detail 6 6 3" xfId="21296"/>
    <cellStyle name="RowTitles1-Detail 6 6 3 2" xfId="21297"/>
    <cellStyle name="RowTitles1-Detail 6 6 3 2 2" xfId="21298"/>
    <cellStyle name="RowTitles1-Detail 6 6 3 2 2 2" xfId="21299"/>
    <cellStyle name="RowTitles1-Detail 6 6 3 2 3" xfId="21300"/>
    <cellStyle name="RowTitles1-Detail 6 6 3 3" xfId="21301"/>
    <cellStyle name="RowTitles1-Detail 6 6 3 3 2" xfId="21302"/>
    <cellStyle name="RowTitles1-Detail 6 6 3 3 2 2" xfId="21303"/>
    <cellStyle name="RowTitles1-Detail 6 6 3 4" xfId="21304"/>
    <cellStyle name="RowTitles1-Detail 6 6 3 4 2" xfId="21305"/>
    <cellStyle name="RowTitles1-Detail 6 6 3 5" xfId="21306"/>
    <cellStyle name="RowTitles1-Detail 6 6 4" xfId="21307"/>
    <cellStyle name="RowTitles1-Detail 6 6 4 2" xfId="21308"/>
    <cellStyle name="RowTitles1-Detail 6 6 4 2 2" xfId="21309"/>
    <cellStyle name="RowTitles1-Detail 6 6 4 3" xfId="21310"/>
    <cellStyle name="RowTitles1-Detail 6 6 5" xfId="21311"/>
    <cellStyle name="RowTitles1-Detail 6 6 5 2" xfId="21312"/>
    <cellStyle name="RowTitles1-Detail 6 6 5 2 2" xfId="21313"/>
    <cellStyle name="RowTitles1-Detail 6 6 6" xfId="21314"/>
    <cellStyle name="RowTitles1-Detail 6 6 6 2" xfId="21315"/>
    <cellStyle name="RowTitles1-Detail 6 6 7" xfId="21316"/>
    <cellStyle name="RowTitles1-Detail 6 7" xfId="21317"/>
    <cellStyle name="RowTitles1-Detail 6 7 2" xfId="21318"/>
    <cellStyle name="RowTitles1-Detail 6 7 2 2" xfId="21319"/>
    <cellStyle name="RowTitles1-Detail 6 7 2 2 2" xfId="21320"/>
    <cellStyle name="RowTitles1-Detail 6 7 2 3" xfId="21321"/>
    <cellStyle name="RowTitles1-Detail 6 7 3" xfId="21322"/>
    <cellStyle name="RowTitles1-Detail 6 7 3 2" xfId="21323"/>
    <cellStyle name="RowTitles1-Detail 6 7 3 2 2" xfId="21324"/>
    <cellStyle name="RowTitles1-Detail 6 7 4" xfId="21325"/>
    <cellStyle name="RowTitles1-Detail 6 7 4 2" xfId="21326"/>
    <cellStyle name="RowTitles1-Detail 6 7 5" xfId="21327"/>
    <cellStyle name="RowTitles1-Detail 6 8" xfId="21328"/>
    <cellStyle name="RowTitles1-Detail 6 8 2" xfId="21329"/>
    <cellStyle name="RowTitles1-Detail 6 8 2 2" xfId="21330"/>
    <cellStyle name="RowTitles1-Detail 6 8 2 2 2" xfId="21331"/>
    <cellStyle name="RowTitles1-Detail 6 8 2 3" xfId="21332"/>
    <cellStyle name="RowTitles1-Detail 6 8 3" xfId="21333"/>
    <cellStyle name="RowTitles1-Detail 6 8 3 2" xfId="21334"/>
    <cellStyle name="RowTitles1-Detail 6 8 3 2 2" xfId="21335"/>
    <cellStyle name="RowTitles1-Detail 6 8 4" xfId="21336"/>
    <cellStyle name="RowTitles1-Detail 6 8 4 2" xfId="21337"/>
    <cellStyle name="RowTitles1-Detail 6 8 5" xfId="21338"/>
    <cellStyle name="RowTitles1-Detail 6 9" xfId="21339"/>
    <cellStyle name="RowTitles1-Detail 6 9 2" xfId="21340"/>
    <cellStyle name="RowTitles1-Detail 6 9 2 2" xfId="21341"/>
    <cellStyle name="RowTitles1-Detail 6_STUD aligned by INSTIT" xfId="21342"/>
    <cellStyle name="RowTitles1-Detail 7" xfId="21343"/>
    <cellStyle name="RowTitles1-Detail 7 2" xfId="21344"/>
    <cellStyle name="RowTitles1-Detail 7 2 2" xfId="21345"/>
    <cellStyle name="RowTitles1-Detail 7 2 2 2" xfId="21346"/>
    <cellStyle name="RowTitles1-Detail 7 2 2 2 2" xfId="21347"/>
    <cellStyle name="RowTitles1-Detail 7 2 2 2 2 2" xfId="21348"/>
    <cellStyle name="RowTitles1-Detail 7 2 2 2 3" xfId="21349"/>
    <cellStyle name="RowTitles1-Detail 7 2 2 3" xfId="21350"/>
    <cellStyle name="RowTitles1-Detail 7 2 2 3 2" xfId="21351"/>
    <cellStyle name="RowTitles1-Detail 7 2 2 3 2 2" xfId="21352"/>
    <cellStyle name="RowTitles1-Detail 7 2 2 4" xfId="21353"/>
    <cellStyle name="RowTitles1-Detail 7 2 2 4 2" xfId="21354"/>
    <cellStyle name="RowTitles1-Detail 7 2 2 5" xfId="21355"/>
    <cellStyle name="RowTitles1-Detail 7 2 3" xfId="21356"/>
    <cellStyle name="RowTitles1-Detail 7 2 3 2" xfId="21357"/>
    <cellStyle name="RowTitles1-Detail 7 2 3 2 2" xfId="21358"/>
    <cellStyle name="RowTitles1-Detail 7 2 3 2 2 2" xfId="21359"/>
    <cellStyle name="RowTitles1-Detail 7 2 3 2 3" xfId="21360"/>
    <cellStyle name="RowTitles1-Detail 7 2 3 3" xfId="21361"/>
    <cellStyle name="RowTitles1-Detail 7 2 3 3 2" xfId="21362"/>
    <cellStyle name="RowTitles1-Detail 7 2 3 3 2 2" xfId="21363"/>
    <cellStyle name="RowTitles1-Detail 7 2 3 4" xfId="21364"/>
    <cellStyle name="RowTitles1-Detail 7 2 3 4 2" xfId="21365"/>
    <cellStyle name="RowTitles1-Detail 7 2 3 5" xfId="21366"/>
    <cellStyle name="RowTitles1-Detail 7 2 4" xfId="21367"/>
    <cellStyle name="RowTitles1-Detail 7 2 4 2" xfId="21368"/>
    <cellStyle name="RowTitles1-Detail 7 2 5" xfId="21369"/>
    <cellStyle name="RowTitles1-Detail 7 2 5 2" xfId="21370"/>
    <cellStyle name="RowTitles1-Detail 7 2 5 2 2" xfId="21371"/>
    <cellStyle name="RowTitles1-Detail 7 2 6" xfId="21372"/>
    <cellStyle name="RowTitles1-Detail 7 2 6 2" xfId="21373"/>
    <cellStyle name="RowTitles1-Detail 7 2 7" xfId="21374"/>
    <cellStyle name="RowTitles1-Detail 7 3" xfId="21375"/>
    <cellStyle name="RowTitles1-Detail 7 3 2" xfId="21376"/>
    <cellStyle name="RowTitles1-Detail 7 3 2 2" xfId="21377"/>
    <cellStyle name="RowTitles1-Detail 7 3 2 2 2" xfId="21378"/>
    <cellStyle name="RowTitles1-Detail 7 3 2 2 2 2" xfId="21379"/>
    <cellStyle name="RowTitles1-Detail 7 3 2 2 3" xfId="21380"/>
    <cellStyle name="RowTitles1-Detail 7 3 2 3" xfId="21381"/>
    <cellStyle name="RowTitles1-Detail 7 3 2 3 2" xfId="21382"/>
    <cellStyle name="RowTitles1-Detail 7 3 2 3 2 2" xfId="21383"/>
    <cellStyle name="RowTitles1-Detail 7 3 2 4" xfId="21384"/>
    <cellStyle name="RowTitles1-Detail 7 3 2 4 2" xfId="21385"/>
    <cellStyle name="RowTitles1-Detail 7 3 2 5" xfId="21386"/>
    <cellStyle name="RowTitles1-Detail 7 3 3" xfId="21387"/>
    <cellStyle name="RowTitles1-Detail 7 3 3 2" xfId="21388"/>
    <cellStyle name="RowTitles1-Detail 7 3 3 2 2" xfId="21389"/>
    <cellStyle name="RowTitles1-Detail 7 3 3 2 2 2" xfId="21390"/>
    <cellStyle name="RowTitles1-Detail 7 3 3 2 3" xfId="21391"/>
    <cellStyle name="RowTitles1-Detail 7 3 3 3" xfId="21392"/>
    <cellStyle name="RowTitles1-Detail 7 3 3 3 2" xfId="21393"/>
    <cellStyle name="RowTitles1-Detail 7 3 3 3 2 2" xfId="21394"/>
    <cellStyle name="RowTitles1-Detail 7 3 3 4" xfId="21395"/>
    <cellStyle name="RowTitles1-Detail 7 3 3 4 2" xfId="21396"/>
    <cellStyle name="RowTitles1-Detail 7 3 3 5" xfId="21397"/>
    <cellStyle name="RowTitles1-Detail 7 3 4" xfId="21398"/>
    <cellStyle name="RowTitles1-Detail 7 3 4 2" xfId="21399"/>
    <cellStyle name="RowTitles1-Detail 7 3 4 2 2" xfId="21400"/>
    <cellStyle name="RowTitles1-Detail 7 3 4 3" xfId="21401"/>
    <cellStyle name="RowTitles1-Detail 7 3 5" xfId="21402"/>
    <cellStyle name="RowTitles1-Detail 7 3 5 2" xfId="21403"/>
    <cellStyle name="RowTitles1-Detail 7 3 5 2 2" xfId="21404"/>
    <cellStyle name="RowTitles1-Detail 7 4" xfId="21405"/>
    <cellStyle name="RowTitles1-Detail 7 4 2" xfId="21406"/>
    <cellStyle name="RowTitles1-Detail 7 4 2 2" xfId="21407"/>
    <cellStyle name="RowTitles1-Detail 7 4 2 2 2" xfId="21408"/>
    <cellStyle name="RowTitles1-Detail 7 4 2 2 2 2" xfId="21409"/>
    <cellStyle name="RowTitles1-Detail 7 4 2 2 3" xfId="21410"/>
    <cellStyle name="RowTitles1-Detail 7 4 2 3" xfId="21411"/>
    <cellStyle name="RowTitles1-Detail 7 4 2 3 2" xfId="21412"/>
    <cellStyle name="RowTitles1-Detail 7 4 2 3 2 2" xfId="21413"/>
    <cellStyle name="RowTitles1-Detail 7 4 2 4" xfId="21414"/>
    <cellStyle name="RowTitles1-Detail 7 4 2 4 2" xfId="21415"/>
    <cellStyle name="RowTitles1-Detail 7 4 2 5" xfId="21416"/>
    <cellStyle name="RowTitles1-Detail 7 4 3" xfId="21417"/>
    <cellStyle name="RowTitles1-Detail 7 4 3 2" xfId="21418"/>
    <cellStyle name="RowTitles1-Detail 7 4 3 2 2" xfId="21419"/>
    <cellStyle name="RowTitles1-Detail 7 4 3 2 2 2" xfId="21420"/>
    <cellStyle name="RowTitles1-Detail 7 4 3 2 3" xfId="21421"/>
    <cellStyle name="RowTitles1-Detail 7 4 3 3" xfId="21422"/>
    <cellStyle name="RowTitles1-Detail 7 4 3 3 2" xfId="21423"/>
    <cellStyle name="RowTitles1-Detail 7 4 3 3 2 2" xfId="21424"/>
    <cellStyle name="RowTitles1-Detail 7 4 3 4" xfId="21425"/>
    <cellStyle name="RowTitles1-Detail 7 4 3 4 2" xfId="21426"/>
    <cellStyle name="RowTitles1-Detail 7 4 3 5" xfId="21427"/>
    <cellStyle name="RowTitles1-Detail 7 4 4" xfId="21428"/>
    <cellStyle name="RowTitles1-Detail 7 4 4 2" xfId="21429"/>
    <cellStyle name="RowTitles1-Detail 7 4 4 2 2" xfId="21430"/>
    <cellStyle name="RowTitles1-Detail 7 4 4 3" xfId="21431"/>
    <cellStyle name="RowTitles1-Detail 7 4 5" xfId="21432"/>
    <cellStyle name="RowTitles1-Detail 7 4 5 2" xfId="21433"/>
    <cellStyle name="RowTitles1-Detail 7 4 5 2 2" xfId="21434"/>
    <cellStyle name="RowTitles1-Detail 7 4 6" xfId="21435"/>
    <cellStyle name="RowTitles1-Detail 7 4 6 2" xfId="21436"/>
    <cellStyle name="RowTitles1-Detail 7 4 7" xfId="21437"/>
    <cellStyle name="RowTitles1-Detail 7 5" xfId="21438"/>
    <cellStyle name="RowTitles1-Detail 7 5 2" xfId="21439"/>
    <cellStyle name="RowTitles1-Detail 7 5 2 2" xfId="21440"/>
    <cellStyle name="RowTitles1-Detail 7 5 2 2 2" xfId="21441"/>
    <cellStyle name="RowTitles1-Detail 7 5 2 2 2 2" xfId="21442"/>
    <cellStyle name="RowTitles1-Detail 7 5 2 2 3" xfId="21443"/>
    <cellStyle name="RowTitles1-Detail 7 5 2 3" xfId="21444"/>
    <cellStyle name="RowTitles1-Detail 7 5 2 3 2" xfId="21445"/>
    <cellStyle name="RowTitles1-Detail 7 5 2 3 2 2" xfId="21446"/>
    <cellStyle name="RowTitles1-Detail 7 5 2 4" xfId="21447"/>
    <cellStyle name="RowTitles1-Detail 7 5 2 4 2" xfId="21448"/>
    <cellStyle name="RowTitles1-Detail 7 5 2 5" xfId="21449"/>
    <cellStyle name="RowTitles1-Detail 7 5 3" xfId="21450"/>
    <cellStyle name="RowTitles1-Detail 7 5 3 2" xfId="21451"/>
    <cellStyle name="RowTitles1-Detail 7 5 3 2 2" xfId="21452"/>
    <cellStyle name="RowTitles1-Detail 7 5 3 2 2 2" xfId="21453"/>
    <cellStyle name="RowTitles1-Detail 7 5 3 2 3" xfId="21454"/>
    <cellStyle name="RowTitles1-Detail 7 5 3 3" xfId="21455"/>
    <cellStyle name="RowTitles1-Detail 7 5 3 3 2" xfId="21456"/>
    <cellStyle name="RowTitles1-Detail 7 5 3 3 2 2" xfId="21457"/>
    <cellStyle name="RowTitles1-Detail 7 5 3 4" xfId="21458"/>
    <cellStyle name="RowTitles1-Detail 7 5 3 4 2" xfId="21459"/>
    <cellStyle name="RowTitles1-Detail 7 5 3 5" xfId="21460"/>
    <cellStyle name="RowTitles1-Detail 7 5 4" xfId="21461"/>
    <cellStyle name="RowTitles1-Detail 7 5 4 2" xfId="21462"/>
    <cellStyle name="RowTitles1-Detail 7 5 4 2 2" xfId="21463"/>
    <cellStyle name="RowTitles1-Detail 7 5 4 3" xfId="21464"/>
    <cellStyle name="RowTitles1-Detail 7 5 5" xfId="21465"/>
    <cellStyle name="RowTitles1-Detail 7 5 5 2" xfId="21466"/>
    <cellStyle name="RowTitles1-Detail 7 5 5 2 2" xfId="21467"/>
    <cellStyle name="RowTitles1-Detail 7 5 6" xfId="21468"/>
    <cellStyle name="RowTitles1-Detail 7 5 6 2" xfId="21469"/>
    <cellStyle name="RowTitles1-Detail 7 5 7" xfId="21470"/>
    <cellStyle name="RowTitles1-Detail 7 6" xfId="21471"/>
    <cellStyle name="RowTitles1-Detail 7 6 2" xfId="21472"/>
    <cellStyle name="RowTitles1-Detail 7 6 2 2" xfId="21473"/>
    <cellStyle name="RowTitles1-Detail 7 6 2 2 2" xfId="21474"/>
    <cellStyle name="RowTitles1-Detail 7 6 2 2 2 2" xfId="21475"/>
    <cellStyle name="RowTitles1-Detail 7 6 2 2 3" xfId="21476"/>
    <cellStyle name="RowTitles1-Detail 7 6 2 3" xfId="21477"/>
    <cellStyle name="RowTitles1-Detail 7 6 2 3 2" xfId="21478"/>
    <cellStyle name="RowTitles1-Detail 7 6 2 3 2 2" xfId="21479"/>
    <cellStyle name="RowTitles1-Detail 7 6 2 4" xfId="21480"/>
    <cellStyle name="RowTitles1-Detail 7 6 2 4 2" xfId="21481"/>
    <cellStyle name="RowTitles1-Detail 7 6 2 5" xfId="21482"/>
    <cellStyle name="RowTitles1-Detail 7 6 3" xfId="21483"/>
    <cellStyle name="RowTitles1-Detail 7 6 3 2" xfId="21484"/>
    <cellStyle name="RowTitles1-Detail 7 6 3 2 2" xfId="21485"/>
    <cellStyle name="RowTitles1-Detail 7 6 3 2 2 2" xfId="21486"/>
    <cellStyle name="RowTitles1-Detail 7 6 3 2 3" xfId="21487"/>
    <cellStyle name="RowTitles1-Detail 7 6 3 3" xfId="21488"/>
    <cellStyle name="RowTitles1-Detail 7 6 3 3 2" xfId="21489"/>
    <cellStyle name="RowTitles1-Detail 7 6 3 3 2 2" xfId="21490"/>
    <cellStyle name="RowTitles1-Detail 7 6 3 4" xfId="21491"/>
    <cellStyle name="RowTitles1-Detail 7 6 3 4 2" xfId="21492"/>
    <cellStyle name="RowTitles1-Detail 7 6 3 5" xfId="21493"/>
    <cellStyle name="RowTitles1-Detail 7 6 4" xfId="21494"/>
    <cellStyle name="RowTitles1-Detail 7 6 4 2" xfId="21495"/>
    <cellStyle name="RowTitles1-Detail 7 6 4 2 2" xfId="21496"/>
    <cellStyle name="RowTitles1-Detail 7 6 4 3" xfId="21497"/>
    <cellStyle name="RowTitles1-Detail 7 6 5" xfId="21498"/>
    <cellStyle name="RowTitles1-Detail 7 6 5 2" xfId="21499"/>
    <cellStyle name="RowTitles1-Detail 7 6 5 2 2" xfId="21500"/>
    <cellStyle name="RowTitles1-Detail 7 6 6" xfId="21501"/>
    <cellStyle name="RowTitles1-Detail 7 6 6 2" xfId="21502"/>
    <cellStyle name="RowTitles1-Detail 7 6 7" xfId="21503"/>
    <cellStyle name="RowTitles1-Detail 7 7" xfId="21504"/>
    <cellStyle name="RowTitles1-Detail 7 7 2" xfId="21505"/>
    <cellStyle name="RowTitles1-Detail 7 7 2 2" xfId="21506"/>
    <cellStyle name="RowTitles1-Detail 7 7 2 2 2" xfId="21507"/>
    <cellStyle name="RowTitles1-Detail 7 7 2 3" xfId="21508"/>
    <cellStyle name="RowTitles1-Detail 7 7 3" xfId="21509"/>
    <cellStyle name="RowTitles1-Detail 7 7 3 2" xfId="21510"/>
    <cellStyle name="RowTitles1-Detail 7 7 3 2 2" xfId="21511"/>
    <cellStyle name="RowTitles1-Detail 7 7 4" xfId="21512"/>
    <cellStyle name="RowTitles1-Detail 7 7 4 2" xfId="21513"/>
    <cellStyle name="RowTitles1-Detail 7 7 5" xfId="21514"/>
    <cellStyle name="RowTitles1-Detail 7 8" xfId="21515"/>
    <cellStyle name="RowTitles1-Detail 7 8 2" xfId="21516"/>
    <cellStyle name="RowTitles1-Detail 7 8 2 2" xfId="21517"/>
    <cellStyle name="RowTitles1-Detail 7 8 2 2 2" xfId="21518"/>
    <cellStyle name="RowTitles1-Detail 7 8 2 3" xfId="21519"/>
    <cellStyle name="RowTitles1-Detail 7 8 3" xfId="21520"/>
    <cellStyle name="RowTitles1-Detail 7 8 3 2" xfId="21521"/>
    <cellStyle name="RowTitles1-Detail 7 8 3 2 2" xfId="21522"/>
    <cellStyle name="RowTitles1-Detail 7 8 4" xfId="21523"/>
    <cellStyle name="RowTitles1-Detail 7 8 4 2" xfId="21524"/>
    <cellStyle name="RowTitles1-Detail 7 8 5" xfId="21525"/>
    <cellStyle name="RowTitles1-Detail 7 9" xfId="21526"/>
    <cellStyle name="RowTitles1-Detail 7 9 2" xfId="21527"/>
    <cellStyle name="RowTitles1-Detail 7 9 2 2" xfId="21528"/>
    <cellStyle name="RowTitles1-Detail 7_STUD aligned by INSTIT" xfId="21529"/>
    <cellStyle name="RowTitles1-Detail 8" xfId="21530"/>
    <cellStyle name="RowTitles1-Detail 8 2" xfId="21531"/>
    <cellStyle name="RowTitles1-Detail 8 2 2" xfId="21532"/>
    <cellStyle name="RowTitles1-Detail 8 2 2 2" xfId="21533"/>
    <cellStyle name="RowTitles1-Detail 8 2 2 2 2" xfId="21534"/>
    <cellStyle name="RowTitles1-Detail 8 2 2 3" xfId="21535"/>
    <cellStyle name="RowTitles1-Detail 8 2 3" xfId="21536"/>
    <cellStyle name="RowTitles1-Detail 8 2 3 2" xfId="21537"/>
    <cellStyle name="RowTitles1-Detail 8 2 3 2 2" xfId="21538"/>
    <cellStyle name="RowTitles1-Detail 8 2 4" xfId="21539"/>
    <cellStyle name="RowTitles1-Detail 8 2 4 2" xfId="21540"/>
    <cellStyle name="RowTitles1-Detail 8 2 5" xfId="21541"/>
    <cellStyle name="RowTitles1-Detail 8 3" xfId="21542"/>
    <cellStyle name="RowTitles1-Detail 8 3 2" xfId="21543"/>
    <cellStyle name="RowTitles1-Detail 8 3 2 2" xfId="21544"/>
    <cellStyle name="RowTitles1-Detail 8 3 2 2 2" xfId="21545"/>
    <cellStyle name="RowTitles1-Detail 8 3 2 3" xfId="21546"/>
    <cellStyle name="RowTitles1-Detail 8 3 3" xfId="21547"/>
    <cellStyle name="RowTitles1-Detail 8 3 3 2" xfId="21548"/>
    <cellStyle name="RowTitles1-Detail 8 3 3 2 2" xfId="21549"/>
    <cellStyle name="RowTitles1-Detail 8 3 4" xfId="21550"/>
    <cellStyle name="RowTitles1-Detail 8 3 4 2" xfId="21551"/>
    <cellStyle name="RowTitles1-Detail 8 3 5" xfId="21552"/>
    <cellStyle name="RowTitles1-Detail 8 4" xfId="21553"/>
    <cellStyle name="RowTitles1-Detail 8 4 2" xfId="21554"/>
    <cellStyle name="RowTitles1-Detail 8 5" xfId="21555"/>
    <cellStyle name="RowTitles1-Detail 8 5 2" xfId="21556"/>
    <cellStyle name="RowTitles1-Detail 8 5 2 2" xfId="21557"/>
    <cellStyle name="RowTitles1-Detail 9" xfId="21558"/>
    <cellStyle name="RowTitles1-Detail 9 2" xfId="21559"/>
    <cellStyle name="RowTitles1-Detail 9 2 2" xfId="21560"/>
    <cellStyle name="RowTitles1-Detail 9 2 2 2" xfId="21561"/>
    <cellStyle name="RowTitles1-Detail 9 2 2 2 2" xfId="21562"/>
    <cellStyle name="RowTitles1-Detail 9 2 2 3" xfId="21563"/>
    <cellStyle name="RowTitles1-Detail 9 2 3" xfId="21564"/>
    <cellStyle name="RowTitles1-Detail 9 2 3 2" xfId="21565"/>
    <cellStyle name="RowTitles1-Detail 9 2 3 2 2" xfId="21566"/>
    <cellStyle name="RowTitles1-Detail 9 2 4" xfId="21567"/>
    <cellStyle name="RowTitles1-Detail 9 2 4 2" xfId="21568"/>
    <cellStyle name="RowTitles1-Detail 9 2 5" xfId="21569"/>
    <cellStyle name="RowTitles1-Detail 9 3" xfId="21570"/>
    <cellStyle name="RowTitles1-Detail 9 3 2" xfId="21571"/>
    <cellStyle name="RowTitles1-Detail 9 3 2 2" xfId="21572"/>
    <cellStyle name="RowTitles1-Detail 9 3 2 2 2" xfId="21573"/>
    <cellStyle name="RowTitles1-Detail 9 3 2 3" xfId="21574"/>
    <cellStyle name="RowTitles1-Detail 9 3 3" xfId="21575"/>
    <cellStyle name="RowTitles1-Detail 9 3 3 2" xfId="21576"/>
    <cellStyle name="RowTitles1-Detail 9 3 3 2 2" xfId="21577"/>
    <cellStyle name="RowTitles1-Detail 9 3 4" xfId="21578"/>
    <cellStyle name="RowTitles1-Detail 9 3 4 2" xfId="21579"/>
    <cellStyle name="RowTitles1-Detail 9 3 5" xfId="21580"/>
    <cellStyle name="RowTitles1-Detail 9 4" xfId="21581"/>
    <cellStyle name="RowTitles1-Detail 9 4 2" xfId="21582"/>
    <cellStyle name="RowTitles1-Detail 9 5" xfId="21583"/>
    <cellStyle name="RowTitles1-Detail 9 5 2" xfId="21584"/>
    <cellStyle name="RowTitles1-Detail 9 5 2 2" xfId="21585"/>
    <cellStyle name="RowTitles1-Detail 9 5 3" xfId="21586"/>
    <cellStyle name="RowTitles1-Detail 9 6" xfId="21587"/>
    <cellStyle name="RowTitles1-Detail 9 6 2" xfId="21588"/>
    <cellStyle name="RowTitles1-Detail 9 6 2 2" xfId="21589"/>
    <cellStyle name="RowTitles1-Detail 9 7" xfId="21590"/>
    <cellStyle name="RowTitles1-Detail 9 7 2" xfId="21591"/>
    <cellStyle name="RowTitles1-Detail 9 8" xfId="21592"/>
    <cellStyle name="RowTitles1-Detail_STUD aligned by INSTIT" xfId="21593"/>
    <cellStyle name="RowTitles-Col2" xfId="44"/>
    <cellStyle name="RowTitles-Col2 10" xfId="21594"/>
    <cellStyle name="RowTitles-Col2 10 2" xfId="21595"/>
    <cellStyle name="RowTitles-Col2 10 2 2" xfId="21596"/>
    <cellStyle name="RowTitles-Col2 10 2 2 2" xfId="21597"/>
    <cellStyle name="RowTitles-Col2 10 2 2 3" xfId="21598"/>
    <cellStyle name="RowTitles-Col2 10 2 3" xfId="21599"/>
    <cellStyle name="RowTitles-Col2 10 2 3 2" xfId="21600"/>
    <cellStyle name="RowTitles-Col2 10 2 3 2 2" xfId="21601"/>
    <cellStyle name="RowTitles-Col2 10 2 4" xfId="21602"/>
    <cellStyle name="RowTitles-Col2 10 3" xfId="21603"/>
    <cellStyle name="RowTitles-Col2 10 3 2" xfId="21604"/>
    <cellStyle name="RowTitles-Col2 10 3 2 2" xfId="21605"/>
    <cellStyle name="RowTitles-Col2 10 3 2 3" xfId="21606"/>
    <cellStyle name="RowTitles-Col2 10 3 3" xfId="21607"/>
    <cellStyle name="RowTitles-Col2 10 3 3 2" xfId="21608"/>
    <cellStyle name="RowTitles-Col2 10 3 3 2 2" xfId="21609"/>
    <cellStyle name="RowTitles-Col2 10 3 4" xfId="21610"/>
    <cellStyle name="RowTitles-Col2 10 4" xfId="21611"/>
    <cellStyle name="RowTitles-Col2 10 4 2" xfId="21612"/>
    <cellStyle name="RowTitles-Col2 10 4 3" xfId="21613"/>
    <cellStyle name="RowTitles-Col2 10 5" xfId="21614"/>
    <cellStyle name="RowTitles-Col2 10 5 2" xfId="21615"/>
    <cellStyle name="RowTitles-Col2 10 5 2 2" xfId="21616"/>
    <cellStyle name="RowTitles-Col2 10 6" xfId="21617"/>
    <cellStyle name="RowTitles-Col2 10 6 2" xfId="21618"/>
    <cellStyle name="RowTitles-Col2 11" xfId="21619"/>
    <cellStyle name="RowTitles-Col2 11 2" xfId="21620"/>
    <cellStyle name="RowTitles-Col2 11 2 2" xfId="21621"/>
    <cellStyle name="RowTitles-Col2 11 2 2 2" xfId="21622"/>
    <cellStyle name="RowTitles-Col2 11 2 2 3" xfId="21623"/>
    <cellStyle name="RowTitles-Col2 11 2 3" xfId="21624"/>
    <cellStyle name="RowTitles-Col2 11 2 3 2" xfId="21625"/>
    <cellStyle name="RowTitles-Col2 11 2 3 2 2" xfId="21626"/>
    <cellStyle name="RowTitles-Col2 11 2 4" xfId="21627"/>
    <cellStyle name="RowTitles-Col2 11 3" xfId="21628"/>
    <cellStyle name="RowTitles-Col2 11 3 2" xfId="21629"/>
    <cellStyle name="RowTitles-Col2 11 3 2 2" xfId="21630"/>
    <cellStyle name="RowTitles-Col2 11 3 2 3" xfId="21631"/>
    <cellStyle name="RowTitles-Col2 11 3 3" xfId="21632"/>
    <cellStyle name="RowTitles-Col2 11 3 3 2" xfId="21633"/>
    <cellStyle name="RowTitles-Col2 11 3 3 2 2" xfId="21634"/>
    <cellStyle name="RowTitles-Col2 11 3 4" xfId="21635"/>
    <cellStyle name="RowTitles-Col2 11 4" xfId="21636"/>
    <cellStyle name="RowTitles-Col2 11 4 2" xfId="21637"/>
    <cellStyle name="RowTitles-Col2 11 4 3" xfId="21638"/>
    <cellStyle name="RowTitles-Col2 11 5" xfId="21639"/>
    <cellStyle name="RowTitles-Col2 11 5 2" xfId="21640"/>
    <cellStyle name="RowTitles-Col2 11 5 2 2" xfId="21641"/>
    <cellStyle name="RowTitles-Col2 11 6" xfId="21642"/>
    <cellStyle name="RowTitles-Col2 11 6 2" xfId="21643"/>
    <cellStyle name="RowTitles-Col2 12" xfId="21644"/>
    <cellStyle name="RowTitles-Col2 12 2" xfId="21645"/>
    <cellStyle name="RowTitles-Col2 12 2 2" xfId="21646"/>
    <cellStyle name="RowTitles-Col2 12 2 3" xfId="21647"/>
    <cellStyle name="RowTitles-Col2 12 3" xfId="21648"/>
    <cellStyle name="RowTitles-Col2 12 3 2" xfId="21649"/>
    <cellStyle name="RowTitles-Col2 12 3 2 2" xfId="21650"/>
    <cellStyle name="RowTitles-Col2 12 4" xfId="21651"/>
    <cellStyle name="RowTitles-Col2 13" xfId="21652"/>
    <cellStyle name="RowTitles-Col2 14" xfId="21653"/>
    <cellStyle name="RowTitles-Col2 15" xfId="21654"/>
    <cellStyle name="RowTitles-Col2 16" xfId="21655"/>
    <cellStyle name="RowTitles-Col2 17" xfId="21656"/>
    <cellStyle name="RowTitles-Col2 2" xfId="97"/>
    <cellStyle name="RowTitles-Col2 2 10" xfId="21657"/>
    <cellStyle name="RowTitles-Col2 2 10 2" xfId="21658"/>
    <cellStyle name="RowTitles-Col2 2 10 2 2" xfId="21659"/>
    <cellStyle name="RowTitles-Col2 2 10 2 2 2" xfId="21660"/>
    <cellStyle name="RowTitles-Col2 2 10 2 2 3" xfId="21661"/>
    <cellStyle name="RowTitles-Col2 2 10 2 3" xfId="21662"/>
    <cellStyle name="RowTitles-Col2 2 10 2 3 2" xfId="21663"/>
    <cellStyle name="RowTitles-Col2 2 10 2 3 2 2" xfId="21664"/>
    <cellStyle name="RowTitles-Col2 2 10 2 4" xfId="21665"/>
    <cellStyle name="RowTitles-Col2 2 10 3" xfId="21666"/>
    <cellStyle name="RowTitles-Col2 2 10 3 2" xfId="21667"/>
    <cellStyle name="RowTitles-Col2 2 10 3 2 2" xfId="21668"/>
    <cellStyle name="RowTitles-Col2 2 10 3 2 3" xfId="21669"/>
    <cellStyle name="RowTitles-Col2 2 10 3 3" xfId="21670"/>
    <cellStyle name="RowTitles-Col2 2 10 3 3 2" xfId="21671"/>
    <cellStyle name="RowTitles-Col2 2 10 3 3 2 2" xfId="21672"/>
    <cellStyle name="RowTitles-Col2 2 10 3 4" xfId="21673"/>
    <cellStyle name="RowTitles-Col2 2 10 4" xfId="21674"/>
    <cellStyle name="RowTitles-Col2 2 10 4 2" xfId="21675"/>
    <cellStyle name="RowTitles-Col2 2 10 4 3" xfId="21676"/>
    <cellStyle name="RowTitles-Col2 2 10 5" xfId="21677"/>
    <cellStyle name="RowTitles-Col2 2 10 5 2" xfId="21678"/>
    <cellStyle name="RowTitles-Col2 2 10 5 2 2" xfId="21679"/>
    <cellStyle name="RowTitles-Col2 2 10 6" xfId="21680"/>
    <cellStyle name="RowTitles-Col2 2 10 6 2" xfId="21681"/>
    <cellStyle name="RowTitles-Col2 2 11" xfId="21682"/>
    <cellStyle name="RowTitles-Col2 2 11 2" xfId="21683"/>
    <cellStyle name="RowTitles-Col2 2 11 2 2" xfId="21684"/>
    <cellStyle name="RowTitles-Col2 2 11 2 2 2" xfId="21685"/>
    <cellStyle name="RowTitles-Col2 2 11 2 2 3" xfId="21686"/>
    <cellStyle name="RowTitles-Col2 2 11 2 3" xfId="21687"/>
    <cellStyle name="RowTitles-Col2 2 11 2 3 2" xfId="21688"/>
    <cellStyle name="RowTitles-Col2 2 11 2 3 2 2" xfId="21689"/>
    <cellStyle name="RowTitles-Col2 2 11 2 4" xfId="21690"/>
    <cellStyle name="RowTitles-Col2 2 11 3" xfId="21691"/>
    <cellStyle name="RowTitles-Col2 2 11 3 2" xfId="21692"/>
    <cellStyle name="RowTitles-Col2 2 11 3 2 2" xfId="21693"/>
    <cellStyle name="RowTitles-Col2 2 11 3 2 3" xfId="21694"/>
    <cellStyle name="RowTitles-Col2 2 11 3 3" xfId="21695"/>
    <cellStyle name="RowTitles-Col2 2 11 3 3 2" xfId="21696"/>
    <cellStyle name="RowTitles-Col2 2 11 3 3 2 2" xfId="21697"/>
    <cellStyle name="RowTitles-Col2 2 11 3 4" xfId="21698"/>
    <cellStyle name="RowTitles-Col2 2 11 4" xfId="21699"/>
    <cellStyle name="RowTitles-Col2 2 11 4 2" xfId="21700"/>
    <cellStyle name="RowTitles-Col2 2 11 4 3" xfId="21701"/>
    <cellStyle name="RowTitles-Col2 2 11 5" xfId="21702"/>
    <cellStyle name="RowTitles-Col2 2 11 5 2" xfId="21703"/>
    <cellStyle name="RowTitles-Col2 2 11 5 2 2" xfId="21704"/>
    <cellStyle name="RowTitles-Col2 2 11 6" xfId="21705"/>
    <cellStyle name="RowTitles-Col2 2 11 6 2" xfId="21706"/>
    <cellStyle name="RowTitles-Col2 2 12" xfId="21707"/>
    <cellStyle name="RowTitles-Col2 2 12 2" xfId="21708"/>
    <cellStyle name="RowTitles-Col2 2 12 2 2" xfId="21709"/>
    <cellStyle name="RowTitles-Col2 2 12 2 3" xfId="21710"/>
    <cellStyle name="RowTitles-Col2 2 12 3" xfId="21711"/>
    <cellStyle name="RowTitles-Col2 2 12 3 2" xfId="21712"/>
    <cellStyle name="RowTitles-Col2 2 12 3 2 2" xfId="21713"/>
    <cellStyle name="RowTitles-Col2 2 12 4" xfId="21714"/>
    <cellStyle name="RowTitles-Col2 2 13" xfId="21715"/>
    <cellStyle name="RowTitles-Col2 2 14" xfId="21716"/>
    <cellStyle name="RowTitles-Col2 2 15" xfId="21717"/>
    <cellStyle name="RowTitles-Col2 2 16" xfId="21718"/>
    <cellStyle name="RowTitles-Col2 2 17" xfId="21719"/>
    <cellStyle name="RowTitles-Col2 2 18" xfId="21720"/>
    <cellStyle name="RowTitles-Col2 2 2" xfId="21721"/>
    <cellStyle name="RowTitles-Col2 2 2 10" xfId="21722"/>
    <cellStyle name="RowTitles-Col2 2 2 10 2" xfId="21723"/>
    <cellStyle name="RowTitles-Col2 2 2 10 2 2" xfId="21724"/>
    <cellStyle name="RowTitles-Col2 2 2 10 2 2 2" xfId="21725"/>
    <cellStyle name="RowTitles-Col2 2 2 10 2 2 3" xfId="21726"/>
    <cellStyle name="RowTitles-Col2 2 2 10 2 3" xfId="21727"/>
    <cellStyle name="RowTitles-Col2 2 2 10 2 3 2" xfId="21728"/>
    <cellStyle name="RowTitles-Col2 2 2 10 2 3 2 2" xfId="21729"/>
    <cellStyle name="RowTitles-Col2 2 2 10 2 4" xfId="21730"/>
    <cellStyle name="RowTitles-Col2 2 2 10 3" xfId="21731"/>
    <cellStyle name="RowTitles-Col2 2 2 10 3 2" xfId="21732"/>
    <cellStyle name="RowTitles-Col2 2 2 10 3 2 2" xfId="21733"/>
    <cellStyle name="RowTitles-Col2 2 2 10 3 2 3" xfId="21734"/>
    <cellStyle name="RowTitles-Col2 2 2 10 3 3" xfId="21735"/>
    <cellStyle name="RowTitles-Col2 2 2 10 3 3 2" xfId="21736"/>
    <cellStyle name="RowTitles-Col2 2 2 10 3 3 2 2" xfId="21737"/>
    <cellStyle name="RowTitles-Col2 2 2 10 3 4" xfId="21738"/>
    <cellStyle name="RowTitles-Col2 2 2 10 4" xfId="21739"/>
    <cellStyle name="RowTitles-Col2 2 2 10 4 2" xfId="21740"/>
    <cellStyle name="RowTitles-Col2 2 2 10 4 3" xfId="21741"/>
    <cellStyle name="RowTitles-Col2 2 2 10 5" xfId="21742"/>
    <cellStyle name="RowTitles-Col2 2 2 10 5 2" xfId="21743"/>
    <cellStyle name="RowTitles-Col2 2 2 10 5 2 2" xfId="21744"/>
    <cellStyle name="RowTitles-Col2 2 2 10 6" xfId="21745"/>
    <cellStyle name="RowTitles-Col2 2 2 10 6 2" xfId="21746"/>
    <cellStyle name="RowTitles-Col2 2 2 11" xfId="21747"/>
    <cellStyle name="RowTitles-Col2 2 2 11 2" xfId="21748"/>
    <cellStyle name="RowTitles-Col2 2 2 11 2 2" xfId="21749"/>
    <cellStyle name="RowTitles-Col2 2 2 11 2 3" xfId="21750"/>
    <cellStyle name="RowTitles-Col2 2 2 11 3" xfId="21751"/>
    <cellStyle name="RowTitles-Col2 2 2 11 3 2" xfId="21752"/>
    <cellStyle name="RowTitles-Col2 2 2 11 3 2 2" xfId="21753"/>
    <cellStyle name="RowTitles-Col2 2 2 11 4" xfId="21754"/>
    <cellStyle name="RowTitles-Col2 2 2 12" xfId="21755"/>
    <cellStyle name="RowTitles-Col2 2 2 2" xfId="21756"/>
    <cellStyle name="RowTitles-Col2 2 2 2 10" xfId="21757"/>
    <cellStyle name="RowTitles-Col2 2 2 2 10 2" xfId="21758"/>
    <cellStyle name="RowTitles-Col2 2 2 2 10 2 2" xfId="21759"/>
    <cellStyle name="RowTitles-Col2 2 2 2 10 2 3" xfId="21760"/>
    <cellStyle name="RowTitles-Col2 2 2 2 10 3" xfId="21761"/>
    <cellStyle name="RowTitles-Col2 2 2 2 10 3 2" xfId="21762"/>
    <cellStyle name="RowTitles-Col2 2 2 2 10 3 2 2" xfId="21763"/>
    <cellStyle name="RowTitles-Col2 2 2 2 10 4" xfId="21764"/>
    <cellStyle name="RowTitles-Col2 2 2 2 11" xfId="21765"/>
    <cellStyle name="RowTitles-Col2 2 2 2 2" xfId="21766"/>
    <cellStyle name="RowTitles-Col2 2 2 2 2 2" xfId="21767"/>
    <cellStyle name="RowTitles-Col2 2 2 2 2 2 2" xfId="21768"/>
    <cellStyle name="RowTitles-Col2 2 2 2 2 2 2 2" xfId="21769"/>
    <cellStyle name="RowTitles-Col2 2 2 2 2 2 2 2 2" xfId="21770"/>
    <cellStyle name="RowTitles-Col2 2 2 2 2 2 2 2 3" xfId="21771"/>
    <cellStyle name="RowTitles-Col2 2 2 2 2 2 2 3" xfId="21772"/>
    <cellStyle name="RowTitles-Col2 2 2 2 2 2 2 3 2" xfId="21773"/>
    <cellStyle name="RowTitles-Col2 2 2 2 2 2 2 3 2 2" xfId="21774"/>
    <cellStyle name="RowTitles-Col2 2 2 2 2 2 2 4" xfId="21775"/>
    <cellStyle name="RowTitles-Col2 2 2 2 2 2 3" xfId="21776"/>
    <cellStyle name="RowTitles-Col2 2 2 2 2 2 3 2" xfId="21777"/>
    <cellStyle name="RowTitles-Col2 2 2 2 2 2 3 2 2" xfId="21778"/>
    <cellStyle name="RowTitles-Col2 2 2 2 2 2 3 2 3" xfId="21779"/>
    <cellStyle name="RowTitles-Col2 2 2 2 2 2 3 3" xfId="21780"/>
    <cellStyle name="RowTitles-Col2 2 2 2 2 2 3 3 2" xfId="21781"/>
    <cellStyle name="RowTitles-Col2 2 2 2 2 2 3 3 2 2" xfId="21782"/>
    <cellStyle name="RowTitles-Col2 2 2 2 2 2 3 4" xfId="21783"/>
    <cellStyle name="RowTitles-Col2 2 2 2 2 2 3 4 2" xfId="21784"/>
    <cellStyle name="RowTitles-Col2 2 2 2 2 2 4" xfId="21785"/>
    <cellStyle name="RowTitles-Col2 2 2 2 2 3" xfId="21786"/>
    <cellStyle name="RowTitles-Col2 2 2 2 2 3 2" xfId="21787"/>
    <cellStyle name="RowTitles-Col2 2 2 2 2 3 2 2" xfId="21788"/>
    <cellStyle name="RowTitles-Col2 2 2 2 2 3 2 2 2" xfId="21789"/>
    <cellStyle name="RowTitles-Col2 2 2 2 2 3 2 2 3" xfId="21790"/>
    <cellStyle name="RowTitles-Col2 2 2 2 2 3 2 3" xfId="21791"/>
    <cellStyle name="RowTitles-Col2 2 2 2 2 3 2 3 2" xfId="21792"/>
    <cellStyle name="RowTitles-Col2 2 2 2 2 3 2 3 2 2" xfId="21793"/>
    <cellStyle name="RowTitles-Col2 2 2 2 2 3 2 4" xfId="21794"/>
    <cellStyle name="RowTitles-Col2 2 2 2 2 3 3" xfId="21795"/>
    <cellStyle name="RowTitles-Col2 2 2 2 2 3 3 2" xfId="21796"/>
    <cellStyle name="RowTitles-Col2 2 2 2 2 3 3 2 2" xfId="21797"/>
    <cellStyle name="RowTitles-Col2 2 2 2 2 3 3 2 3" xfId="21798"/>
    <cellStyle name="RowTitles-Col2 2 2 2 2 3 3 3" xfId="21799"/>
    <cellStyle name="RowTitles-Col2 2 2 2 2 3 3 3 2" xfId="21800"/>
    <cellStyle name="RowTitles-Col2 2 2 2 2 3 3 3 2 2" xfId="21801"/>
    <cellStyle name="RowTitles-Col2 2 2 2 2 3 3 4" xfId="21802"/>
    <cellStyle name="RowTitles-Col2 2 2 2 2 3 3 4 2" xfId="21803"/>
    <cellStyle name="RowTitles-Col2 2 2 2 2 3 4" xfId="21804"/>
    <cellStyle name="RowTitles-Col2 2 2 2 2 3 5" xfId="21805"/>
    <cellStyle name="RowTitles-Col2 2 2 2 2 3 5 2" xfId="21806"/>
    <cellStyle name="RowTitles-Col2 2 2 2 2 3 5 3" xfId="21807"/>
    <cellStyle name="RowTitles-Col2 2 2 2 2 3 6" xfId="21808"/>
    <cellStyle name="RowTitles-Col2 2 2 2 2 3 6 2" xfId="21809"/>
    <cellStyle name="RowTitles-Col2 2 2 2 2 3 6 2 2" xfId="21810"/>
    <cellStyle name="RowTitles-Col2 2 2 2 2 3 7" xfId="21811"/>
    <cellStyle name="RowTitles-Col2 2 2 2 2 3 7 2" xfId="21812"/>
    <cellStyle name="RowTitles-Col2 2 2 2 2 4" xfId="21813"/>
    <cellStyle name="RowTitles-Col2 2 2 2 2 4 2" xfId="21814"/>
    <cellStyle name="RowTitles-Col2 2 2 2 2 4 2 2" xfId="21815"/>
    <cellStyle name="RowTitles-Col2 2 2 2 2 4 2 2 2" xfId="21816"/>
    <cellStyle name="RowTitles-Col2 2 2 2 2 4 2 2 3" xfId="21817"/>
    <cellStyle name="RowTitles-Col2 2 2 2 2 4 2 3" xfId="21818"/>
    <cellStyle name="RowTitles-Col2 2 2 2 2 4 2 3 2" xfId="21819"/>
    <cellStyle name="RowTitles-Col2 2 2 2 2 4 2 3 2 2" xfId="21820"/>
    <cellStyle name="RowTitles-Col2 2 2 2 2 4 2 4" xfId="21821"/>
    <cellStyle name="RowTitles-Col2 2 2 2 2 4 3" xfId="21822"/>
    <cellStyle name="RowTitles-Col2 2 2 2 2 4 3 2" xfId="21823"/>
    <cellStyle name="RowTitles-Col2 2 2 2 2 4 3 2 2" xfId="21824"/>
    <cellStyle name="RowTitles-Col2 2 2 2 2 4 3 2 3" xfId="21825"/>
    <cellStyle name="RowTitles-Col2 2 2 2 2 4 3 3" xfId="21826"/>
    <cellStyle name="RowTitles-Col2 2 2 2 2 4 3 3 2" xfId="21827"/>
    <cellStyle name="RowTitles-Col2 2 2 2 2 4 3 3 2 2" xfId="21828"/>
    <cellStyle name="RowTitles-Col2 2 2 2 2 4 3 4" xfId="21829"/>
    <cellStyle name="RowTitles-Col2 2 2 2 2 4 4" xfId="21830"/>
    <cellStyle name="RowTitles-Col2 2 2 2 2 4 4 2" xfId="21831"/>
    <cellStyle name="RowTitles-Col2 2 2 2 2 4 4 3" xfId="21832"/>
    <cellStyle name="RowTitles-Col2 2 2 2 2 4 5" xfId="21833"/>
    <cellStyle name="RowTitles-Col2 2 2 2 2 4 5 2" xfId="21834"/>
    <cellStyle name="RowTitles-Col2 2 2 2 2 4 5 2 2" xfId="21835"/>
    <cellStyle name="RowTitles-Col2 2 2 2 2 4 6" xfId="21836"/>
    <cellStyle name="RowTitles-Col2 2 2 2 2 4 6 2" xfId="21837"/>
    <cellStyle name="RowTitles-Col2 2 2 2 2 5" xfId="21838"/>
    <cellStyle name="RowTitles-Col2 2 2 2 2 5 2" xfId="21839"/>
    <cellStyle name="RowTitles-Col2 2 2 2 2 5 2 2" xfId="21840"/>
    <cellStyle name="RowTitles-Col2 2 2 2 2 5 2 2 2" xfId="21841"/>
    <cellStyle name="RowTitles-Col2 2 2 2 2 5 2 2 3" xfId="21842"/>
    <cellStyle name="RowTitles-Col2 2 2 2 2 5 2 3" xfId="21843"/>
    <cellStyle name="RowTitles-Col2 2 2 2 2 5 2 3 2" xfId="21844"/>
    <cellStyle name="RowTitles-Col2 2 2 2 2 5 2 3 2 2" xfId="21845"/>
    <cellStyle name="RowTitles-Col2 2 2 2 2 5 2 4" xfId="21846"/>
    <cellStyle name="RowTitles-Col2 2 2 2 2 5 3" xfId="21847"/>
    <cellStyle name="RowTitles-Col2 2 2 2 2 5 3 2" xfId="21848"/>
    <cellStyle name="RowTitles-Col2 2 2 2 2 5 3 2 2" xfId="21849"/>
    <cellStyle name="RowTitles-Col2 2 2 2 2 5 3 2 3" xfId="21850"/>
    <cellStyle name="RowTitles-Col2 2 2 2 2 5 3 3" xfId="21851"/>
    <cellStyle name="RowTitles-Col2 2 2 2 2 5 3 3 2" xfId="21852"/>
    <cellStyle name="RowTitles-Col2 2 2 2 2 5 3 3 2 2" xfId="21853"/>
    <cellStyle name="RowTitles-Col2 2 2 2 2 5 3 4" xfId="21854"/>
    <cellStyle name="RowTitles-Col2 2 2 2 2 5 4" xfId="21855"/>
    <cellStyle name="RowTitles-Col2 2 2 2 2 5 4 2" xfId="21856"/>
    <cellStyle name="RowTitles-Col2 2 2 2 2 5 4 3" xfId="21857"/>
    <cellStyle name="RowTitles-Col2 2 2 2 2 5 5" xfId="21858"/>
    <cellStyle name="RowTitles-Col2 2 2 2 2 5 5 2" xfId="21859"/>
    <cellStyle name="RowTitles-Col2 2 2 2 2 5 5 2 2" xfId="21860"/>
    <cellStyle name="RowTitles-Col2 2 2 2 2 5 6" xfId="21861"/>
    <cellStyle name="RowTitles-Col2 2 2 2 2 5 6 2" xfId="21862"/>
    <cellStyle name="RowTitles-Col2 2 2 2 2 6" xfId="21863"/>
    <cellStyle name="RowTitles-Col2 2 2 2 2 6 2" xfId="21864"/>
    <cellStyle name="RowTitles-Col2 2 2 2 2 6 2 2" xfId="21865"/>
    <cellStyle name="RowTitles-Col2 2 2 2 2 6 2 2 2" xfId="21866"/>
    <cellStyle name="RowTitles-Col2 2 2 2 2 6 2 2 3" xfId="21867"/>
    <cellStyle name="RowTitles-Col2 2 2 2 2 6 2 3" xfId="21868"/>
    <cellStyle name="RowTitles-Col2 2 2 2 2 6 2 3 2" xfId="21869"/>
    <cellStyle name="RowTitles-Col2 2 2 2 2 6 2 3 2 2" xfId="21870"/>
    <cellStyle name="RowTitles-Col2 2 2 2 2 6 2 4" xfId="21871"/>
    <cellStyle name="RowTitles-Col2 2 2 2 2 6 3" xfId="21872"/>
    <cellStyle name="RowTitles-Col2 2 2 2 2 6 3 2" xfId="21873"/>
    <cellStyle name="RowTitles-Col2 2 2 2 2 6 3 2 2" xfId="21874"/>
    <cellStyle name="RowTitles-Col2 2 2 2 2 6 3 2 3" xfId="21875"/>
    <cellStyle name="RowTitles-Col2 2 2 2 2 6 3 3" xfId="21876"/>
    <cellStyle name="RowTitles-Col2 2 2 2 2 6 3 3 2" xfId="21877"/>
    <cellStyle name="RowTitles-Col2 2 2 2 2 6 3 3 2 2" xfId="21878"/>
    <cellStyle name="RowTitles-Col2 2 2 2 2 6 3 4" xfId="21879"/>
    <cellStyle name="RowTitles-Col2 2 2 2 2 6 4" xfId="21880"/>
    <cellStyle name="RowTitles-Col2 2 2 2 2 6 4 2" xfId="21881"/>
    <cellStyle name="RowTitles-Col2 2 2 2 2 6 4 3" xfId="21882"/>
    <cellStyle name="RowTitles-Col2 2 2 2 2 6 5" xfId="21883"/>
    <cellStyle name="RowTitles-Col2 2 2 2 2 6 5 2" xfId="21884"/>
    <cellStyle name="RowTitles-Col2 2 2 2 2 6 5 2 2" xfId="21885"/>
    <cellStyle name="RowTitles-Col2 2 2 2 2 6 6" xfId="21886"/>
    <cellStyle name="RowTitles-Col2 2 2 2 2 6 6 2" xfId="21887"/>
    <cellStyle name="RowTitles-Col2 2 2 2 2 7" xfId="21888"/>
    <cellStyle name="RowTitles-Col2 2 2 2 2 7 2" xfId="21889"/>
    <cellStyle name="RowTitles-Col2 2 2 2 2 7 2 2" xfId="21890"/>
    <cellStyle name="RowTitles-Col2 2 2 2 2 7 2 3" xfId="21891"/>
    <cellStyle name="RowTitles-Col2 2 2 2 2 7 3" xfId="21892"/>
    <cellStyle name="RowTitles-Col2 2 2 2 2 7 3 2" xfId="21893"/>
    <cellStyle name="RowTitles-Col2 2 2 2 2 7 3 2 2" xfId="21894"/>
    <cellStyle name="RowTitles-Col2 2 2 2 2 7 4" xfId="21895"/>
    <cellStyle name="RowTitles-Col2 2 2 2 2 8" xfId="21896"/>
    <cellStyle name="RowTitles-Col2 2 2 2 2_STUD aligned by INSTIT" xfId="21897"/>
    <cellStyle name="RowTitles-Col2 2 2 2 3" xfId="21898"/>
    <cellStyle name="RowTitles-Col2 2 2 2 3 2" xfId="21899"/>
    <cellStyle name="RowTitles-Col2 2 2 2 3 2 2" xfId="21900"/>
    <cellStyle name="RowTitles-Col2 2 2 2 3 2 2 2" xfId="21901"/>
    <cellStyle name="RowTitles-Col2 2 2 2 3 2 2 2 2" xfId="21902"/>
    <cellStyle name="RowTitles-Col2 2 2 2 3 2 2 2 3" xfId="21903"/>
    <cellStyle name="RowTitles-Col2 2 2 2 3 2 2 3" xfId="21904"/>
    <cellStyle name="RowTitles-Col2 2 2 2 3 2 2 3 2" xfId="21905"/>
    <cellStyle name="RowTitles-Col2 2 2 2 3 2 2 3 2 2" xfId="21906"/>
    <cellStyle name="RowTitles-Col2 2 2 2 3 2 2 4" xfId="21907"/>
    <cellStyle name="RowTitles-Col2 2 2 2 3 2 3" xfId="21908"/>
    <cellStyle name="RowTitles-Col2 2 2 2 3 2 3 2" xfId="21909"/>
    <cellStyle name="RowTitles-Col2 2 2 2 3 2 3 2 2" xfId="21910"/>
    <cellStyle name="RowTitles-Col2 2 2 2 3 2 3 2 3" xfId="21911"/>
    <cellStyle name="RowTitles-Col2 2 2 2 3 2 3 3" xfId="21912"/>
    <cellStyle name="RowTitles-Col2 2 2 2 3 2 3 3 2" xfId="21913"/>
    <cellStyle name="RowTitles-Col2 2 2 2 3 2 3 3 2 2" xfId="21914"/>
    <cellStyle name="RowTitles-Col2 2 2 2 3 2 3 4" xfId="21915"/>
    <cellStyle name="RowTitles-Col2 2 2 2 3 2 3 4 2" xfId="21916"/>
    <cellStyle name="RowTitles-Col2 2 2 2 3 2 4" xfId="21917"/>
    <cellStyle name="RowTitles-Col2 2 2 2 3 2 5" xfId="21918"/>
    <cellStyle name="RowTitles-Col2 2 2 2 3 2 5 2" xfId="21919"/>
    <cellStyle name="RowTitles-Col2 2 2 2 3 2 5 3" xfId="21920"/>
    <cellStyle name="RowTitles-Col2 2 2 2 3 2 6" xfId="21921"/>
    <cellStyle name="RowTitles-Col2 2 2 2 3 2 6 2" xfId="21922"/>
    <cellStyle name="RowTitles-Col2 2 2 2 3 2 6 2 2" xfId="21923"/>
    <cellStyle name="RowTitles-Col2 2 2 2 3 2 7" xfId="21924"/>
    <cellStyle name="RowTitles-Col2 2 2 2 3 2 7 2" xfId="21925"/>
    <cellStyle name="RowTitles-Col2 2 2 2 3 3" xfId="21926"/>
    <cellStyle name="RowTitles-Col2 2 2 2 3 3 2" xfId="21927"/>
    <cellStyle name="RowTitles-Col2 2 2 2 3 3 2 2" xfId="21928"/>
    <cellStyle name="RowTitles-Col2 2 2 2 3 3 2 2 2" xfId="21929"/>
    <cellStyle name="RowTitles-Col2 2 2 2 3 3 2 2 3" xfId="21930"/>
    <cellStyle name="RowTitles-Col2 2 2 2 3 3 2 3" xfId="21931"/>
    <cellStyle name="RowTitles-Col2 2 2 2 3 3 2 3 2" xfId="21932"/>
    <cellStyle name="RowTitles-Col2 2 2 2 3 3 2 3 2 2" xfId="21933"/>
    <cellStyle name="RowTitles-Col2 2 2 2 3 3 2 4" xfId="21934"/>
    <cellStyle name="RowTitles-Col2 2 2 2 3 3 3" xfId="21935"/>
    <cellStyle name="RowTitles-Col2 2 2 2 3 3 3 2" xfId="21936"/>
    <cellStyle name="RowTitles-Col2 2 2 2 3 3 3 2 2" xfId="21937"/>
    <cellStyle name="RowTitles-Col2 2 2 2 3 3 3 2 3" xfId="21938"/>
    <cellStyle name="RowTitles-Col2 2 2 2 3 3 3 3" xfId="21939"/>
    <cellStyle name="RowTitles-Col2 2 2 2 3 3 3 3 2" xfId="21940"/>
    <cellStyle name="RowTitles-Col2 2 2 2 3 3 3 3 2 2" xfId="21941"/>
    <cellStyle name="RowTitles-Col2 2 2 2 3 3 3 4" xfId="21942"/>
    <cellStyle name="RowTitles-Col2 2 2 2 3 3 3 4 2" xfId="21943"/>
    <cellStyle name="RowTitles-Col2 2 2 2 3 3 4" xfId="21944"/>
    <cellStyle name="RowTitles-Col2 2 2 2 3 4" xfId="21945"/>
    <cellStyle name="RowTitles-Col2 2 2 2 3 4 2" xfId="21946"/>
    <cellStyle name="RowTitles-Col2 2 2 2 3 4 2 2" xfId="21947"/>
    <cellStyle name="RowTitles-Col2 2 2 2 3 4 2 2 2" xfId="21948"/>
    <cellStyle name="RowTitles-Col2 2 2 2 3 4 2 2 3" xfId="21949"/>
    <cellStyle name="RowTitles-Col2 2 2 2 3 4 2 3" xfId="21950"/>
    <cellStyle name="RowTitles-Col2 2 2 2 3 4 2 3 2" xfId="21951"/>
    <cellStyle name="RowTitles-Col2 2 2 2 3 4 2 3 2 2" xfId="21952"/>
    <cellStyle name="RowTitles-Col2 2 2 2 3 4 2 4" xfId="21953"/>
    <cellStyle name="RowTitles-Col2 2 2 2 3 4 3" xfId="21954"/>
    <cellStyle name="RowTitles-Col2 2 2 2 3 4 3 2" xfId="21955"/>
    <cellStyle name="RowTitles-Col2 2 2 2 3 4 3 2 2" xfId="21956"/>
    <cellStyle name="RowTitles-Col2 2 2 2 3 4 3 2 3" xfId="21957"/>
    <cellStyle name="RowTitles-Col2 2 2 2 3 4 3 3" xfId="21958"/>
    <cellStyle name="RowTitles-Col2 2 2 2 3 4 3 3 2" xfId="21959"/>
    <cellStyle name="RowTitles-Col2 2 2 2 3 4 3 3 2 2" xfId="21960"/>
    <cellStyle name="RowTitles-Col2 2 2 2 3 4 3 4" xfId="21961"/>
    <cellStyle name="RowTitles-Col2 2 2 2 3 4 4" xfId="21962"/>
    <cellStyle name="RowTitles-Col2 2 2 2 3 4 4 2" xfId="21963"/>
    <cellStyle name="RowTitles-Col2 2 2 2 3 4 4 3" xfId="21964"/>
    <cellStyle name="RowTitles-Col2 2 2 2 3 4 5" xfId="21965"/>
    <cellStyle name="RowTitles-Col2 2 2 2 3 4 5 2" xfId="21966"/>
    <cellStyle name="RowTitles-Col2 2 2 2 3 4 5 2 2" xfId="21967"/>
    <cellStyle name="RowTitles-Col2 2 2 2 3 4 6" xfId="21968"/>
    <cellStyle name="RowTitles-Col2 2 2 2 3 4 6 2" xfId="21969"/>
    <cellStyle name="RowTitles-Col2 2 2 2 3 5" xfId="21970"/>
    <cellStyle name="RowTitles-Col2 2 2 2 3 5 2" xfId="21971"/>
    <cellStyle name="RowTitles-Col2 2 2 2 3 5 2 2" xfId="21972"/>
    <cellStyle name="RowTitles-Col2 2 2 2 3 5 2 2 2" xfId="21973"/>
    <cellStyle name="RowTitles-Col2 2 2 2 3 5 2 2 3" xfId="21974"/>
    <cellStyle name="RowTitles-Col2 2 2 2 3 5 2 3" xfId="21975"/>
    <cellStyle name="RowTitles-Col2 2 2 2 3 5 2 3 2" xfId="21976"/>
    <cellStyle name="RowTitles-Col2 2 2 2 3 5 2 3 2 2" xfId="21977"/>
    <cellStyle name="RowTitles-Col2 2 2 2 3 5 2 4" xfId="21978"/>
    <cellStyle name="RowTitles-Col2 2 2 2 3 5 3" xfId="21979"/>
    <cellStyle name="RowTitles-Col2 2 2 2 3 5 3 2" xfId="21980"/>
    <cellStyle name="RowTitles-Col2 2 2 2 3 5 3 2 2" xfId="21981"/>
    <cellStyle name="RowTitles-Col2 2 2 2 3 5 3 2 3" xfId="21982"/>
    <cellStyle name="RowTitles-Col2 2 2 2 3 5 3 3" xfId="21983"/>
    <cellStyle name="RowTitles-Col2 2 2 2 3 5 3 3 2" xfId="21984"/>
    <cellStyle name="RowTitles-Col2 2 2 2 3 5 3 3 2 2" xfId="21985"/>
    <cellStyle name="RowTitles-Col2 2 2 2 3 5 3 4" xfId="21986"/>
    <cellStyle name="RowTitles-Col2 2 2 2 3 5 4" xfId="21987"/>
    <cellStyle name="RowTitles-Col2 2 2 2 3 5 4 2" xfId="21988"/>
    <cellStyle name="RowTitles-Col2 2 2 2 3 5 4 3" xfId="21989"/>
    <cellStyle name="RowTitles-Col2 2 2 2 3 5 5" xfId="21990"/>
    <cellStyle name="RowTitles-Col2 2 2 2 3 5 5 2" xfId="21991"/>
    <cellStyle name="RowTitles-Col2 2 2 2 3 5 5 2 2" xfId="21992"/>
    <cellStyle name="RowTitles-Col2 2 2 2 3 5 6" xfId="21993"/>
    <cellStyle name="RowTitles-Col2 2 2 2 3 5 6 2" xfId="21994"/>
    <cellStyle name="RowTitles-Col2 2 2 2 3 6" xfId="21995"/>
    <cellStyle name="RowTitles-Col2 2 2 2 3 6 2" xfId="21996"/>
    <cellStyle name="RowTitles-Col2 2 2 2 3 6 2 2" xfId="21997"/>
    <cellStyle name="RowTitles-Col2 2 2 2 3 6 2 2 2" xfId="21998"/>
    <cellStyle name="RowTitles-Col2 2 2 2 3 6 2 2 3" xfId="21999"/>
    <cellStyle name="RowTitles-Col2 2 2 2 3 6 2 3" xfId="22000"/>
    <cellStyle name="RowTitles-Col2 2 2 2 3 6 2 3 2" xfId="22001"/>
    <cellStyle name="RowTitles-Col2 2 2 2 3 6 2 3 2 2" xfId="22002"/>
    <cellStyle name="RowTitles-Col2 2 2 2 3 6 2 4" xfId="22003"/>
    <cellStyle name="RowTitles-Col2 2 2 2 3 6 3" xfId="22004"/>
    <cellStyle name="RowTitles-Col2 2 2 2 3 6 3 2" xfId="22005"/>
    <cellStyle name="RowTitles-Col2 2 2 2 3 6 3 2 2" xfId="22006"/>
    <cellStyle name="RowTitles-Col2 2 2 2 3 6 3 2 3" xfId="22007"/>
    <cellStyle name="RowTitles-Col2 2 2 2 3 6 3 3" xfId="22008"/>
    <cellStyle name="RowTitles-Col2 2 2 2 3 6 3 3 2" xfId="22009"/>
    <cellStyle name="RowTitles-Col2 2 2 2 3 6 3 3 2 2" xfId="22010"/>
    <cellStyle name="RowTitles-Col2 2 2 2 3 6 3 4" xfId="22011"/>
    <cellStyle name="RowTitles-Col2 2 2 2 3 6 4" xfId="22012"/>
    <cellStyle name="RowTitles-Col2 2 2 2 3 6 4 2" xfId="22013"/>
    <cellStyle name="RowTitles-Col2 2 2 2 3 6 4 3" xfId="22014"/>
    <cellStyle name="RowTitles-Col2 2 2 2 3 6 5" xfId="22015"/>
    <cellStyle name="RowTitles-Col2 2 2 2 3 6 5 2" xfId="22016"/>
    <cellStyle name="RowTitles-Col2 2 2 2 3 6 5 2 2" xfId="22017"/>
    <cellStyle name="RowTitles-Col2 2 2 2 3 6 6" xfId="22018"/>
    <cellStyle name="RowTitles-Col2 2 2 2 3 6 6 2" xfId="22019"/>
    <cellStyle name="RowTitles-Col2 2 2 2 3 7" xfId="22020"/>
    <cellStyle name="RowTitles-Col2 2 2 2 3 7 2" xfId="22021"/>
    <cellStyle name="RowTitles-Col2 2 2 2 3 7 2 2" xfId="22022"/>
    <cellStyle name="RowTitles-Col2 2 2 2 3 7 2 3" xfId="22023"/>
    <cellStyle name="RowTitles-Col2 2 2 2 3 7 3" xfId="22024"/>
    <cellStyle name="RowTitles-Col2 2 2 2 3 7 3 2" xfId="22025"/>
    <cellStyle name="RowTitles-Col2 2 2 2 3 7 3 2 2" xfId="22026"/>
    <cellStyle name="RowTitles-Col2 2 2 2 3 7 4" xfId="22027"/>
    <cellStyle name="RowTitles-Col2 2 2 2 3 8" xfId="22028"/>
    <cellStyle name="RowTitles-Col2 2 2 2 3 8 2" xfId="22029"/>
    <cellStyle name="RowTitles-Col2 2 2 2 3 8 2 2" xfId="22030"/>
    <cellStyle name="RowTitles-Col2 2 2 2 3 8 2 3" xfId="22031"/>
    <cellStyle name="RowTitles-Col2 2 2 2 3 8 3" xfId="22032"/>
    <cellStyle name="RowTitles-Col2 2 2 2 3 8 3 2" xfId="22033"/>
    <cellStyle name="RowTitles-Col2 2 2 2 3 8 3 2 2" xfId="22034"/>
    <cellStyle name="RowTitles-Col2 2 2 2 3 8 4" xfId="22035"/>
    <cellStyle name="RowTitles-Col2 2 2 2 3_STUD aligned by INSTIT" xfId="22036"/>
    <cellStyle name="RowTitles-Col2 2 2 2 4" xfId="22037"/>
    <cellStyle name="RowTitles-Col2 2 2 2 4 2" xfId="22038"/>
    <cellStyle name="RowTitles-Col2 2 2 2 4 2 2" xfId="22039"/>
    <cellStyle name="RowTitles-Col2 2 2 2 4 2 2 2" xfId="22040"/>
    <cellStyle name="RowTitles-Col2 2 2 2 4 2 2 2 2" xfId="22041"/>
    <cellStyle name="RowTitles-Col2 2 2 2 4 2 2 2 3" xfId="22042"/>
    <cellStyle name="RowTitles-Col2 2 2 2 4 2 2 3" xfId="22043"/>
    <cellStyle name="RowTitles-Col2 2 2 2 4 2 2 3 2" xfId="22044"/>
    <cellStyle name="RowTitles-Col2 2 2 2 4 2 2 3 2 2" xfId="22045"/>
    <cellStyle name="RowTitles-Col2 2 2 2 4 2 2 4" xfId="22046"/>
    <cellStyle name="RowTitles-Col2 2 2 2 4 2 3" xfId="22047"/>
    <cellStyle name="RowTitles-Col2 2 2 2 4 2 3 2" xfId="22048"/>
    <cellStyle name="RowTitles-Col2 2 2 2 4 2 3 2 2" xfId="22049"/>
    <cellStyle name="RowTitles-Col2 2 2 2 4 2 3 2 3" xfId="22050"/>
    <cellStyle name="RowTitles-Col2 2 2 2 4 2 3 3" xfId="22051"/>
    <cellStyle name="RowTitles-Col2 2 2 2 4 2 3 3 2" xfId="22052"/>
    <cellStyle name="RowTitles-Col2 2 2 2 4 2 3 3 2 2" xfId="22053"/>
    <cellStyle name="RowTitles-Col2 2 2 2 4 2 3 4" xfId="22054"/>
    <cellStyle name="RowTitles-Col2 2 2 2 4 2 3 4 2" xfId="22055"/>
    <cellStyle name="RowTitles-Col2 2 2 2 4 2 4" xfId="22056"/>
    <cellStyle name="RowTitles-Col2 2 2 2 4 2 5" xfId="22057"/>
    <cellStyle name="RowTitles-Col2 2 2 2 4 2 5 2" xfId="22058"/>
    <cellStyle name="RowTitles-Col2 2 2 2 4 2 5 3" xfId="22059"/>
    <cellStyle name="RowTitles-Col2 2 2 2 4 3" xfId="22060"/>
    <cellStyle name="RowTitles-Col2 2 2 2 4 3 2" xfId="22061"/>
    <cellStyle name="RowTitles-Col2 2 2 2 4 3 2 2" xfId="22062"/>
    <cellStyle name="RowTitles-Col2 2 2 2 4 3 2 2 2" xfId="22063"/>
    <cellStyle name="RowTitles-Col2 2 2 2 4 3 2 2 3" xfId="22064"/>
    <cellStyle name="RowTitles-Col2 2 2 2 4 3 2 3" xfId="22065"/>
    <cellStyle name="RowTitles-Col2 2 2 2 4 3 2 3 2" xfId="22066"/>
    <cellStyle name="RowTitles-Col2 2 2 2 4 3 2 3 2 2" xfId="22067"/>
    <cellStyle name="RowTitles-Col2 2 2 2 4 3 2 4" xfId="22068"/>
    <cellStyle name="RowTitles-Col2 2 2 2 4 3 3" xfId="22069"/>
    <cellStyle name="RowTitles-Col2 2 2 2 4 3 3 2" xfId="22070"/>
    <cellStyle name="RowTitles-Col2 2 2 2 4 3 3 2 2" xfId="22071"/>
    <cellStyle name="RowTitles-Col2 2 2 2 4 3 3 2 3" xfId="22072"/>
    <cellStyle name="RowTitles-Col2 2 2 2 4 3 3 3" xfId="22073"/>
    <cellStyle name="RowTitles-Col2 2 2 2 4 3 3 3 2" xfId="22074"/>
    <cellStyle name="RowTitles-Col2 2 2 2 4 3 3 3 2 2" xfId="22075"/>
    <cellStyle name="RowTitles-Col2 2 2 2 4 3 3 4" xfId="22076"/>
    <cellStyle name="RowTitles-Col2 2 2 2 4 3 3 4 2" xfId="22077"/>
    <cellStyle name="RowTitles-Col2 2 2 2 4 3 4" xfId="22078"/>
    <cellStyle name="RowTitles-Col2 2 2 2 4 3 5" xfId="22079"/>
    <cellStyle name="RowTitles-Col2 2 2 2 4 3 5 2" xfId="22080"/>
    <cellStyle name="RowTitles-Col2 2 2 2 4 3 5 2 2" xfId="22081"/>
    <cellStyle name="RowTitles-Col2 2 2 2 4 3 6" xfId="22082"/>
    <cellStyle name="RowTitles-Col2 2 2 2 4 3 6 2" xfId="22083"/>
    <cellStyle name="RowTitles-Col2 2 2 2 4 4" xfId="22084"/>
    <cellStyle name="RowTitles-Col2 2 2 2 4 4 2" xfId="22085"/>
    <cellStyle name="RowTitles-Col2 2 2 2 4 4 2 2" xfId="22086"/>
    <cellStyle name="RowTitles-Col2 2 2 2 4 4 2 2 2" xfId="22087"/>
    <cellStyle name="RowTitles-Col2 2 2 2 4 4 2 2 3" xfId="22088"/>
    <cellStyle name="RowTitles-Col2 2 2 2 4 4 2 3" xfId="22089"/>
    <cellStyle name="RowTitles-Col2 2 2 2 4 4 2 3 2" xfId="22090"/>
    <cellStyle name="RowTitles-Col2 2 2 2 4 4 2 3 2 2" xfId="22091"/>
    <cellStyle name="RowTitles-Col2 2 2 2 4 4 2 4" xfId="22092"/>
    <cellStyle name="RowTitles-Col2 2 2 2 4 4 3" xfId="22093"/>
    <cellStyle name="RowTitles-Col2 2 2 2 4 4 3 2" xfId="22094"/>
    <cellStyle name="RowTitles-Col2 2 2 2 4 4 3 2 2" xfId="22095"/>
    <cellStyle name="RowTitles-Col2 2 2 2 4 4 3 2 3" xfId="22096"/>
    <cellStyle name="RowTitles-Col2 2 2 2 4 4 3 3" xfId="22097"/>
    <cellStyle name="RowTitles-Col2 2 2 2 4 4 3 3 2" xfId="22098"/>
    <cellStyle name="RowTitles-Col2 2 2 2 4 4 3 3 2 2" xfId="22099"/>
    <cellStyle name="RowTitles-Col2 2 2 2 4 4 3 4" xfId="22100"/>
    <cellStyle name="RowTitles-Col2 2 2 2 4 4 3 4 2" xfId="22101"/>
    <cellStyle name="RowTitles-Col2 2 2 2 4 4 4" xfId="22102"/>
    <cellStyle name="RowTitles-Col2 2 2 2 4 4 5" xfId="22103"/>
    <cellStyle name="RowTitles-Col2 2 2 2 4 4 5 2" xfId="22104"/>
    <cellStyle name="RowTitles-Col2 2 2 2 4 4 5 3" xfId="22105"/>
    <cellStyle name="RowTitles-Col2 2 2 2 4 4 6" xfId="22106"/>
    <cellStyle name="RowTitles-Col2 2 2 2 4 4 6 2" xfId="22107"/>
    <cellStyle name="RowTitles-Col2 2 2 2 4 4 6 2 2" xfId="22108"/>
    <cellStyle name="RowTitles-Col2 2 2 2 4 4 7" xfId="22109"/>
    <cellStyle name="RowTitles-Col2 2 2 2 4 4 7 2" xfId="22110"/>
    <cellStyle name="RowTitles-Col2 2 2 2 4 5" xfId="22111"/>
    <cellStyle name="RowTitles-Col2 2 2 2 4 5 2" xfId="22112"/>
    <cellStyle name="RowTitles-Col2 2 2 2 4 5 2 2" xfId="22113"/>
    <cellStyle name="RowTitles-Col2 2 2 2 4 5 2 2 2" xfId="22114"/>
    <cellStyle name="RowTitles-Col2 2 2 2 4 5 2 2 3" xfId="22115"/>
    <cellStyle name="RowTitles-Col2 2 2 2 4 5 2 3" xfId="22116"/>
    <cellStyle name="RowTitles-Col2 2 2 2 4 5 2 3 2" xfId="22117"/>
    <cellStyle name="RowTitles-Col2 2 2 2 4 5 2 3 2 2" xfId="22118"/>
    <cellStyle name="RowTitles-Col2 2 2 2 4 5 2 4" xfId="22119"/>
    <cellStyle name="RowTitles-Col2 2 2 2 4 5 3" xfId="22120"/>
    <cellStyle name="RowTitles-Col2 2 2 2 4 5 3 2" xfId="22121"/>
    <cellStyle name="RowTitles-Col2 2 2 2 4 5 3 2 2" xfId="22122"/>
    <cellStyle name="RowTitles-Col2 2 2 2 4 5 3 2 3" xfId="22123"/>
    <cellStyle name="RowTitles-Col2 2 2 2 4 5 3 3" xfId="22124"/>
    <cellStyle name="RowTitles-Col2 2 2 2 4 5 3 3 2" xfId="22125"/>
    <cellStyle name="RowTitles-Col2 2 2 2 4 5 3 3 2 2" xfId="22126"/>
    <cellStyle name="RowTitles-Col2 2 2 2 4 5 3 4" xfId="22127"/>
    <cellStyle name="RowTitles-Col2 2 2 2 4 5 4" xfId="22128"/>
    <cellStyle name="RowTitles-Col2 2 2 2 4 5 4 2" xfId="22129"/>
    <cellStyle name="RowTitles-Col2 2 2 2 4 5 4 3" xfId="22130"/>
    <cellStyle name="RowTitles-Col2 2 2 2 4 5 5" xfId="22131"/>
    <cellStyle name="RowTitles-Col2 2 2 2 4 5 5 2" xfId="22132"/>
    <cellStyle name="RowTitles-Col2 2 2 2 4 5 5 2 2" xfId="22133"/>
    <cellStyle name="RowTitles-Col2 2 2 2 4 5 6" xfId="22134"/>
    <cellStyle name="RowTitles-Col2 2 2 2 4 5 6 2" xfId="22135"/>
    <cellStyle name="RowTitles-Col2 2 2 2 4 6" xfId="22136"/>
    <cellStyle name="RowTitles-Col2 2 2 2 4 6 2" xfId="22137"/>
    <cellStyle name="RowTitles-Col2 2 2 2 4 6 2 2" xfId="22138"/>
    <cellStyle name="RowTitles-Col2 2 2 2 4 6 2 2 2" xfId="22139"/>
    <cellStyle name="RowTitles-Col2 2 2 2 4 6 2 2 3" xfId="22140"/>
    <cellStyle name="RowTitles-Col2 2 2 2 4 6 2 3" xfId="22141"/>
    <cellStyle name="RowTitles-Col2 2 2 2 4 6 2 3 2" xfId="22142"/>
    <cellStyle name="RowTitles-Col2 2 2 2 4 6 2 3 2 2" xfId="22143"/>
    <cellStyle name="RowTitles-Col2 2 2 2 4 6 2 4" xfId="22144"/>
    <cellStyle name="RowTitles-Col2 2 2 2 4 6 3" xfId="22145"/>
    <cellStyle name="RowTitles-Col2 2 2 2 4 6 3 2" xfId="22146"/>
    <cellStyle name="RowTitles-Col2 2 2 2 4 6 3 2 2" xfId="22147"/>
    <cellStyle name="RowTitles-Col2 2 2 2 4 6 3 2 3" xfId="22148"/>
    <cellStyle name="RowTitles-Col2 2 2 2 4 6 3 3" xfId="22149"/>
    <cellStyle name="RowTitles-Col2 2 2 2 4 6 3 3 2" xfId="22150"/>
    <cellStyle name="RowTitles-Col2 2 2 2 4 6 3 3 2 2" xfId="22151"/>
    <cellStyle name="RowTitles-Col2 2 2 2 4 6 3 4" xfId="22152"/>
    <cellStyle name="RowTitles-Col2 2 2 2 4 6 4" xfId="22153"/>
    <cellStyle name="RowTitles-Col2 2 2 2 4 6 4 2" xfId="22154"/>
    <cellStyle name="RowTitles-Col2 2 2 2 4 6 4 3" xfId="22155"/>
    <cellStyle name="RowTitles-Col2 2 2 2 4 6 5" xfId="22156"/>
    <cellStyle name="RowTitles-Col2 2 2 2 4 6 5 2" xfId="22157"/>
    <cellStyle name="RowTitles-Col2 2 2 2 4 6 5 2 2" xfId="22158"/>
    <cellStyle name="RowTitles-Col2 2 2 2 4 6 6" xfId="22159"/>
    <cellStyle name="RowTitles-Col2 2 2 2 4 6 6 2" xfId="22160"/>
    <cellStyle name="RowTitles-Col2 2 2 2 4 7" xfId="22161"/>
    <cellStyle name="RowTitles-Col2 2 2 2 4 7 2" xfId="22162"/>
    <cellStyle name="RowTitles-Col2 2 2 2 4 7 2 2" xfId="22163"/>
    <cellStyle name="RowTitles-Col2 2 2 2 4 7 2 3" xfId="22164"/>
    <cellStyle name="RowTitles-Col2 2 2 2 4 7 3" xfId="22165"/>
    <cellStyle name="RowTitles-Col2 2 2 2 4 7 3 2" xfId="22166"/>
    <cellStyle name="RowTitles-Col2 2 2 2 4 7 3 2 2" xfId="22167"/>
    <cellStyle name="RowTitles-Col2 2 2 2 4 7 4" xfId="22168"/>
    <cellStyle name="RowTitles-Col2 2 2 2 4 8" xfId="22169"/>
    <cellStyle name="RowTitles-Col2 2 2 2 4_STUD aligned by INSTIT" xfId="22170"/>
    <cellStyle name="RowTitles-Col2 2 2 2 5" xfId="22171"/>
    <cellStyle name="RowTitles-Col2 2 2 2 5 2" xfId="22172"/>
    <cellStyle name="RowTitles-Col2 2 2 2 5 2 2" xfId="22173"/>
    <cellStyle name="RowTitles-Col2 2 2 2 5 2 2 2" xfId="22174"/>
    <cellStyle name="RowTitles-Col2 2 2 2 5 2 2 3" xfId="22175"/>
    <cellStyle name="RowTitles-Col2 2 2 2 5 2 3" xfId="22176"/>
    <cellStyle name="RowTitles-Col2 2 2 2 5 2 3 2" xfId="22177"/>
    <cellStyle name="RowTitles-Col2 2 2 2 5 2 3 2 2" xfId="22178"/>
    <cellStyle name="RowTitles-Col2 2 2 2 5 2 4" xfId="22179"/>
    <cellStyle name="RowTitles-Col2 2 2 2 5 3" xfId="22180"/>
    <cellStyle name="RowTitles-Col2 2 2 2 5 3 2" xfId="22181"/>
    <cellStyle name="RowTitles-Col2 2 2 2 5 3 2 2" xfId="22182"/>
    <cellStyle name="RowTitles-Col2 2 2 2 5 3 2 3" xfId="22183"/>
    <cellStyle name="RowTitles-Col2 2 2 2 5 3 3" xfId="22184"/>
    <cellStyle name="RowTitles-Col2 2 2 2 5 3 3 2" xfId="22185"/>
    <cellStyle name="RowTitles-Col2 2 2 2 5 3 3 2 2" xfId="22186"/>
    <cellStyle name="RowTitles-Col2 2 2 2 5 3 4" xfId="22187"/>
    <cellStyle name="RowTitles-Col2 2 2 2 5 3 4 2" xfId="22188"/>
    <cellStyle name="RowTitles-Col2 2 2 2 5 4" xfId="22189"/>
    <cellStyle name="RowTitles-Col2 2 2 2 5 5" xfId="22190"/>
    <cellStyle name="RowTitles-Col2 2 2 2 5 5 2" xfId="22191"/>
    <cellStyle name="RowTitles-Col2 2 2 2 5 5 3" xfId="22192"/>
    <cellStyle name="RowTitles-Col2 2 2 2 6" xfId="22193"/>
    <cellStyle name="RowTitles-Col2 2 2 2 6 2" xfId="22194"/>
    <cellStyle name="RowTitles-Col2 2 2 2 6 2 2" xfId="22195"/>
    <cellStyle name="RowTitles-Col2 2 2 2 6 2 2 2" xfId="22196"/>
    <cellStyle name="RowTitles-Col2 2 2 2 6 2 2 3" xfId="22197"/>
    <cellStyle name="RowTitles-Col2 2 2 2 6 2 3" xfId="22198"/>
    <cellStyle name="RowTitles-Col2 2 2 2 6 2 3 2" xfId="22199"/>
    <cellStyle name="RowTitles-Col2 2 2 2 6 2 3 2 2" xfId="22200"/>
    <cellStyle name="RowTitles-Col2 2 2 2 6 2 4" xfId="22201"/>
    <cellStyle name="RowTitles-Col2 2 2 2 6 3" xfId="22202"/>
    <cellStyle name="RowTitles-Col2 2 2 2 6 3 2" xfId="22203"/>
    <cellStyle name="RowTitles-Col2 2 2 2 6 3 2 2" xfId="22204"/>
    <cellStyle name="RowTitles-Col2 2 2 2 6 3 2 3" xfId="22205"/>
    <cellStyle name="RowTitles-Col2 2 2 2 6 3 3" xfId="22206"/>
    <cellStyle name="RowTitles-Col2 2 2 2 6 3 3 2" xfId="22207"/>
    <cellStyle name="RowTitles-Col2 2 2 2 6 3 3 2 2" xfId="22208"/>
    <cellStyle name="RowTitles-Col2 2 2 2 6 3 4" xfId="22209"/>
    <cellStyle name="RowTitles-Col2 2 2 2 6 3 4 2" xfId="22210"/>
    <cellStyle name="RowTitles-Col2 2 2 2 6 4" xfId="22211"/>
    <cellStyle name="RowTitles-Col2 2 2 2 6 5" xfId="22212"/>
    <cellStyle name="RowTitles-Col2 2 2 2 6 5 2" xfId="22213"/>
    <cellStyle name="RowTitles-Col2 2 2 2 6 5 2 2" xfId="22214"/>
    <cellStyle name="RowTitles-Col2 2 2 2 6 6" xfId="22215"/>
    <cellStyle name="RowTitles-Col2 2 2 2 6 6 2" xfId="22216"/>
    <cellStyle name="RowTitles-Col2 2 2 2 7" xfId="22217"/>
    <cellStyle name="RowTitles-Col2 2 2 2 7 2" xfId="22218"/>
    <cellStyle name="RowTitles-Col2 2 2 2 7 2 2" xfId="22219"/>
    <cellStyle name="RowTitles-Col2 2 2 2 7 2 2 2" xfId="22220"/>
    <cellStyle name="RowTitles-Col2 2 2 2 7 2 2 3" xfId="22221"/>
    <cellStyle name="RowTitles-Col2 2 2 2 7 2 3" xfId="22222"/>
    <cellStyle name="RowTitles-Col2 2 2 2 7 2 3 2" xfId="22223"/>
    <cellStyle name="RowTitles-Col2 2 2 2 7 2 3 2 2" xfId="22224"/>
    <cellStyle name="RowTitles-Col2 2 2 2 7 2 4" xfId="22225"/>
    <cellStyle name="RowTitles-Col2 2 2 2 7 3" xfId="22226"/>
    <cellStyle name="RowTitles-Col2 2 2 2 7 3 2" xfId="22227"/>
    <cellStyle name="RowTitles-Col2 2 2 2 7 3 2 2" xfId="22228"/>
    <cellStyle name="RowTitles-Col2 2 2 2 7 3 2 3" xfId="22229"/>
    <cellStyle name="RowTitles-Col2 2 2 2 7 3 3" xfId="22230"/>
    <cellStyle name="RowTitles-Col2 2 2 2 7 3 3 2" xfId="22231"/>
    <cellStyle name="RowTitles-Col2 2 2 2 7 3 3 2 2" xfId="22232"/>
    <cellStyle name="RowTitles-Col2 2 2 2 7 3 4" xfId="22233"/>
    <cellStyle name="RowTitles-Col2 2 2 2 7 3 4 2" xfId="22234"/>
    <cellStyle name="RowTitles-Col2 2 2 2 7 4" xfId="22235"/>
    <cellStyle name="RowTitles-Col2 2 2 2 7 5" xfId="22236"/>
    <cellStyle name="RowTitles-Col2 2 2 2 7 5 2" xfId="22237"/>
    <cellStyle name="RowTitles-Col2 2 2 2 7 5 3" xfId="22238"/>
    <cellStyle name="RowTitles-Col2 2 2 2 7 6" xfId="22239"/>
    <cellStyle name="RowTitles-Col2 2 2 2 7 6 2" xfId="22240"/>
    <cellStyle name="RowTitles-Col2 2 2 2 7 6 2 2" xfId="22241"/>
    <cellStyle name="RowTitles-Col2 2 2 2 7 7" xfId="22242"/>
    <cellStyle name="RowTitles-Col2 2 2 2 7 7 2" xfId="22243"/>
    <cellStyle name="RowTitles-Col2 2 2 2 8" xfId="22244"/>
    <cellStyle name="RowTitles-Col2 2 2 2 8 2" xfId="22245"/>
    <cellStyle name="RowTitles-Col2 2 2 2 8 2 2" xfId="22246"/>
    <cellStyle name="RowTitles-Col2 2 2 2 8 2 2 2" xfId="22247"/>
    <cellStyle name="RowTitles-Col2 2 2 2 8 2 2 3" xfId="22248"/>
    <cellStyle name="RowTitles-Col2 2 2 2 8 2 3" xfId="22249"/>
    <cellStyle name="RowTitles-Col2 2 2 2 8 2 3 2" xfId="22250"/>
    <cellStyle name="RowTitles-Col2 2 2 2 8 2 3 2 2" xfId="22251"/>
    <cellStyle name="RowTitles-Col2 2 2 2 8 2 4" xfId="22252"/>
    <cellStyle name="RowTitles-Col2 2 2 2 8 3" xfId="22253"/>
    <cellStyle name="RowTitles-Col2 2 2 2 8 3 2" xfId="22254"/>
    <cellStyle name="RowTitles-Col2 2 2 2 8 3 2 2" xfId="22255"/>
    <cellStyle name="RowTitles-Col2 2 2 2 8 3 2 3" xfId="22256"/>
    <cellStyle name="RowTitles-Col2 2 2 2 8 3 3" xfId="22257"/>
    <cellStyle name="RowTitles-Col2 2 2 2 8 3 3 2" xfId="22258"/>
    <cellStyle name="RowTitles-Col2 2 2 2 8 3 3 2 2" xfId="22259"/>
    <cellStyle name="RowTitles-Col2 2 2 2 8 3 4" xfId="22260"/>
    <cellStyle name="RowTitles-Col2 2 2 2 8 4" xfId="22261"/>
    <cellStyle name="RowTitles-Col2 2 2 2 8 4 2" xfId="22262"/>
    <cellStyle name="RowTitles-Col2 2 2 2 8 4 3" xfId="22263"/>
    <cellStyle name="RowTitles-Col2 2 2 2 8 5" xfId="22264"/>
    <cellStyle name="RowTitles-Col2 2 2 2 8 5 2" xfId="22265"/>
    <cellStyle name="RowTitles-Col2 2 2 2 8 5 2 2" xfId="22266"/>
    <cellStyle name="RowTitles-Col2 2 2 2 8 6" xfId="22267"/>
    <cellStyle name="RowTitles-Col2 2 2 2 8 6 2" xfId="22268"/>
    <cellStyle name="RowTitles-Col2 2 2 2 9" xfId="22269"/>
    <cellStyle name="RowTitles-Col2 2 2 2 9 2" xfId="22270"/>
    <cellStyle name="RowTitles-Col2 2 2 2 9 2 2" xfId="22271"/>
    <cellStyle name="RowTitles-Col2 2 2 2 9 2 2 2" xfId="22272"/>
    <cellStyle name="RowTitles-Col2 2 2 2 9 2 2 3" xfId="22273"/>
    <cellStyle name="RowTitles-Col2 2 2 2 9 2 3" xfId="22274"/>
    <cellStyle name="RowTitles-Col2 2 2 2 9 2 3 2" xfId="22275"/>
    <cellStyle name="RowTitles-Col2 2 2 2 9 2 3 2 2" xfId="22276"/>
    <cellStyle name="RowTitles-Col2 2 2 2 9 2 4" xfId="22277"/>
    <cellStyle name="RowTitles-Col2 2 2 2 9 3" xfId="22278"/>
    <cellStyle name="RowTitles-Col2 2 2 2 9 3 2" xfId="22279"/>
    <cellStyle name="RowTitles-Col2 2 2 2 9 3 2 2" xfId="22280"/>
    <cellStyle name="RowTitles-Col2 2 2 2 9 3 2 3" xfId="22281"/>
    <cellStyle name="RowTitles-Col2 2 2 2 9 3 3" xfId="22282"/>
    <cellStyle name="RowTitles-Col2 2 2 2 9 3 3 2" xfId="22283"/>
    <cellStyle name="RowTitles-Col2 2 2 2 9 3 3 2 2" xfId="22284"/>
    <cellStyle name="RowTitles-Col2 2 2 2 9 3 4" xfId="22285"/>
    <cellStyle name="RowTitles-Col2 2 2 2 9 4" xfId="22286"/>
    <cellStyle name="RowTitles-Col2 2 2 2 9 4 2" xfId="22287"/>
    <cellStyle name="RowTitles-Col2 2 2 2 9 4 3" xfId="22288"/>
    <cellStyle name="RowTitles-Col2 2 2 2 9 5" xfId="22289"/>
    <cellStyle name="RowTitles-Col2 2 2 2 9 5 2" xfId="22290"/>
    <cellStyle name="RowTitles-Col2 2 2 2 9 5 2 2" xfId="22291"/>
    <cellStyle name="RowTitles-Col2 2 2 2 9 6" xfId="22292"/>
    <cellStyle name="RowTitles-Col2 2 2 2 9 6 2" xfId="22293"/>
    <cellStyle name="RowTitles-Col2 2 2 2_STUD aligned by INSTIT" xfId="22294"/>
    <cellStyle name="RowTitles-Col2 2 2 3" xfId="22295"/>
    <cellStyle name="RowTitles-Col2 2 2 3 2" xfId="22296"/>
    <cellStyle name="RowTitles-Col2 2 2 3 2 2" xfId="22297"/>
    <cellStyle name="RowTitles-Col2 2 2 3 2 2 2" xfId="22298"/>
    <cellStyle name="RowTitles-Col2 2 2 3 2 2 2 2" xfId="22299"/>
    <cellStyle name="RowTitles-Col2 2 2 3 2 2 2 3" xfId="22300"/>
    <cellStyle name="RowTitles-Col2 2 2 3 2 2 3" xfId="22301"/>
    <cellStyle name="RowTitles-Col2 2 2 3 2 2 3 2" xfId="22302"/>
    <cellStyle name="RowTitles-Col2 2 2 3 2 2 3 2 2" xfId="22303"/>
    <cellStyle name="RowTitles-Col2 2 2 3 2 2 4" xfId="22304"/>
    <cellStyle name="RowTitles-Col2 2 2 3 2 3" xfId="22305"/>
    <cellStyle name="RowTitles-Col2 2 2 3 2 3 2" xfId="22306"/>
    <cellStyle name="RowTitles-Col2 2 2 3 2 3 2 2" xfId="22307"/>
    <cellStyle name="RowTitles-Col2 2 2 3 2 3 2 3" xfId="22308"/>
    <cellStyle name="RowTitles-Col2 2 2 3 2 3 3" xfId="22309"/>
    <cellStyle name="RowTitles-Col2 2 2 3 2 3 3 2" xfId="22310"/>
    <cellStyle name="RowTitles-Col2 2 2 3 2 3 3 2 2" xfId="22311"/>
    <cellStyle name="RowTitles-Col2 2 2 3 2 3 4" xfId="22312"/>
    <cellStyle name="RowTitles-Col2 2 2 3 2 3 4 2" xfId="22313"/>
    <cellStyle name="RowTitles-Col2 2 2 3 2 4" xfId="22314"/>
    <cellStyle name="RowTitles-Col2 2 2 3 3" xfId="22315"/>
    <cellStyle name="RowTitles-Col2 2 2 3 3 2" xfId="22316"/>
    <cellStyle name="RowTitles-Col2 2 2 3 3 2 2" xfId="22317"/>
    <cellStyle name="RowTitles-Col2 2 2 3 3 2 2 2" xfId="22318"/>
    <cellStyle name="RowTitles-Col2 2 2 3 3 2 2 3" xfId="22319"/>
    <cellStyle name="RowTitles-Col2 2 2 3 3 2 3" xfId="22320"/>
    <cellStyle name="RowTitles-Col2 2 2 3 3 2 3 2" xfId="22321"/>
    <cellStyle name="RowTitles-Col2 2 2 3 3 2 3 2 2" xfId="22322"/>
    <cellStyle name="RowTitles-Col2 2 2 3 3 2 4" xfId="22323"/>
    <cellStyle name="RowTitles-Col2 2 2 3 3 3" xfId="22324"/>
    <cellStyle name="RowTitles-Col2 2 2 3 3 3 2" xfId="22325"/>
    <cellStyle name="RowTitles-Col2 2 2 3 3 3 2 2" xfId="22326"/>
    <cellStyle name="RowTitles-Col2 2 2 3 3 3 2 3" xfId="22327"/>
    <cellStyle name="RowTitles-Col2 2 2 3 3 3 3" xfId="22328"/>
    <cellStyle name="RowTitles-Col2 2 2 3 3 3 3 2" xfId="22329"/>
    <cellStyle name="RowTitles-Col2 2 2 3 3 3 3 2 2" xfId="22330"/>
    <cellStyle name="RowTitles-Col2 2 2 3 3 3 4" xfId="22331"/>
    <cellStyle name="RowTitles-Col2 2 2 3 3 3 4 2" xfId="22332"/>
    <cellStyle name="RowTitles-Col2 2 2 3 3 4" xfId="22333"/>
    <cellStyle name="RowTitles-Col2 2 2 3 3 5" xfId="22334"/>
    <cellStyle name="RowTitles-Col2 2 2 3 3 5 2" xfId="22335"/>
    <cellStyle name="RowTitles-Col2 2 2 3 3 5 3" xfId="22336"/>
    <cellStyle name="RowTitles-Col2 2 2 3 3 6" xfId="22337"/>
    <cellStyle name="RowTitles-Col2 2 2 3 3 6 2" xfId="22338"/>
    <cellStyle name="RowTitles-Col2 2 2 3 3 6 2 2" xfId="22339"/>
    <cellStyle name="RowTitles-Col2 2 2 3 3 7" xfId="22340"/>
    <cellStyle name="RowTitles-Col2 2 2 3 3 7 2" xfId="22341"/>
    <cellStyle name="RowTitles-Col2 2 2 3 4" xfId="22342"/>
    <cellStyle name="RowTitles-Col2 2 2 3 4 2" xfId="22343"/>
    <cellStyle name="RowTitles-Col2 2 2 3 4 2 2" xfId="22344"/>
    <cellStyle name="RowTitles-Col2 2 2 3 4 2 2 2" xfId="22345"/>
    <cellStyle name="RowTitles-Col2 2 2 3 4 2 2 3" xfId="22346"/>
    <cellStyle name="RowTitles-Col2 2 2 3 4 2 3" xfId="22347"/>
    <cellStyle name="RowTitles-Col2 2 2 3 4 2 3 2" xfId="22348"/>
    <cellStyle name="RowTitles-Col2 2 2 3 4 2 3 2 2" xfId="22349"/>
    <cellStyle name="RowTitles-Col2 2 2 3 4 2 4" xfId="22350"/>
    <cellStyle name="RowTitles-Col2 2 2 3 4 3" xfId="22351"/>
    <cellStyle name="RowTitles-Col2 2 2 3 4 3 2" xfId="22352"/>
    <cellStyle name="RowTitles-Col2 2 2 3 4 3 2 2" xfId="22353"/>
    <cellStyle name="RowTitles-Col2 2 2 3 4 3 2 3" xfId="22354"/>
    <cellStyle name="RowTitles-Col2 2 2 3 4 3 3" xfId="22355"/>
    <cellStyle name="RowTitles-Col2 2 2 3 4 3 3 2" xfId="22356"/>
    <cellStyle name="RowTitles-Col2 2 2 3 4 3 3 2 2" xfId="22357"/>
    <cellStyle name="RowTitles-Col2 2 2 3 4 3 4" xfId="22358"/>
    <cellStyle name="RowTitles-Col2 2 2 3 4 4" xfId="22359"/>
    <cellStyle name="RowTitles-Col2 2 2 3 4 4 2" xfId="22360"/>
    <cellStyle name="RowTitles-Col2 2 2 3 4 4 3" xfId="22361"/>
    <cellStyle name="RowTitles-Col2 2 2 3 4 5" xfId="22362"/>
    <cellStyle name="RowTitles-Col2 2 2 3 4 5 2" xfId="22363"/>
    <cellStyle name="RowTitles-Col2 2 2 3 4 5 2 2" xfId="22364"/>
    <cellStyle name="RowTitles-Col2 2 2 3 4 6" xfId="22365"/>
    <cellStyle name="RowTitles-Col2 2 2 3 4 6 2" xfId="22366"/>
    <cellStyle name="RowTitles-Col2 2 2 3 5" xfId="22367"/>
    <cellStyle name="RowTitles-Col2 2 2 3 5 2" xfId="22368"/>
    <cellStyle name="RowTitles-Col2 2 2 3 5 2 2" xfId="22369"/>
    <cellStyle name="RowTitles-Col2 2 2 3 5 2 2 2" xfId="22370"/>
    <cellStyle name="RowTitles-Col2 2 2 3 5 2 2 3" xfId="22371"/>
    <cellStyle name="RowTitles-Col2 2 2 3 5 2 3" xfId="22372"/>
    <cellStyle name="RowTitles-Col2 2 2 3 5 2 3 2" xfId="22373"/>
    <cellStyle name="RowTitles-Col2 2 2 3 5 2 3 2 2" xfId="22374"/>
    <cellStyle name="RowTitles-Col2 2 2 3 5 2 4" xfId="22375"/>
    <cellStyle name="RowTitles-Col2 2 2 3 5 3" xfId="22376"/>
    <cellStyle name="RowTitles-Col2 2 2 3 5 3 2" xfId="22377"/>
    <cellStyle name="RowTitles-Col2 2 2 3 5 3 2 2" xfId="22378"/>
    <cellStyle name="RowTitles-Col2 2 2 3 5 3 2 3" xfId="22379"/>
    <cellStyle name="RowTitles-Col2 2 2 3 5 3 3" xfId="22380"/>
    <cellStyle name="RowTitles-Col2 2 2 3 5 3 3 2" xfId="22381"/>
    <cellStyle name="RowTitles-Col2 2 2 3 5 3 3 2 2" xfId="22382"/>
    <cellStyle name="RowTitles-Col2 2 2 3 5 3 4" xfId="22383"/>
    <cellStyle name="RowTitles-Col2 2 2 3 5 4" xfId="22384"/>
    <cellStyle name="RowTitles-Col2 2 2 3 5 4 2" xfId="22385"/>
    <cellStyle name="RowTitles-Col2 2 2 3 5 4 3" xfId="22386"/>
    <cellStyle name="RowTitles-Col2 2 2 3 5 5" xfId="22387"/>
    <cellStyle name="RowTitles-Col2 2 2 3 5 5 2" xfId="22388"/>
    <cellStyle name="RowTitles-Col2 2 2 3 5 5 2 2" xfId="22389"/>
    <cellStyle name="RowTitles-Col2 2 2 3 5 6" xfId="22390"/>
    <cellStyle name="RowTitles-Col2 2 2 3 5 6 2" xfId="22391"/>
    <cellStyle name="RowTitles-Col2 2 2 3 6" xfId="22392"/>
    <cellStyle name="RowTitles-Col2 2 2 3 6 2" xfId="22393"/>
    <cellStyle name="RowTitles-Col2 2 2 3 6 2 2" xfId="22394"/>
    <cellStyle name="RowTitles-Col2 2 2 3 6 2 2 2" xfId="22395"/>
    <cellStyle name="RowTitles-Col2 2 2 3 6 2 2 3" xfId="22396"/>
    <cellStyle name="RowTitles-Col2 2 2 3 6 2 3" xfId="22397"/>
    <cellStyle name="RowTitles-Col2 2 2 3 6 2 3 2" xfId="22398"/>
    <cellStyle name="RowTitles-Col2 2 2 3 6 2 3 2 2" xfId="22399"/>
    <cellStyle name="RowTitles-Col2 2 2 3 6 2 4" xfId="22400"/>
    <cellStyle name="RowTitles-Col2 2 2 3 6 3" xfId="22401"/>
    <cellStyle name="RowTitles-Col2 2 2 3 6 3 2" xfId="22402"/>
    <cellStyle name="RowTitles-Col2 2 2 3 6 3 2 2" xfId="22403"/>
    <cellStyle name="RowTitles-Col2 2 2 3 6 3 2 3" xfId="22404"/>
    <cellStyle name="RowTitles-Col2 2 2 3 6 3 3" xfId="22405"/>
    <cellStyle name="RowTitles-Col2 2 2 3 6 3 3 2" xfId="22406"/>
    <cellStyle name="RowTitles-Col2 2 2 3 6 3 3 2 2" xfId="22407"/>
    <cellStyle name="RowTitles-Col2 2 2 3 6 3 4" xfId="22408"/>
    <cellStyle name="RowTitles-Col2 2 2 3 6 4" xfId="22409"/>
    <cellStyle name="RowTitles-Col2 2 2 3 6 4 2" xfId="22410"/>
    <cellStyle name="RowTitles-Col2 2 2 3 6 4 3" xfId="22411"/>
    <cellStyle name="RowTitles-Col2 2 2 3 6 5" xfId="22412"/>
    <cellStyle name="RowTitles-Col2 2 2 3 6 5 2" xfId="22413"/>
    <cellStyle name="RowTitles-Col2 2 2 3 6 5 2 2" xfId="22414"/>
    <cellStyle name="RowTitles-Col2 2 2 3 6 6" xfId="22415"/>
    <cellStyle name="RowTitles-Col2 2 2 3 6 6 2" xfId="22416"/>
    <cellStyle name="RowTitles-Col2 2 2 3 7" xfId="22417"/>
    <cellStyle name="RowTitles-Col2 2 2 3 7 2" xfId="22418"/>
    <cellStyle name="RowTitles-Col2 2 2 3 7 2 2" xfId="22419"/>
    <cellStyle name="RowTitles-Col2 2 2 3 7 2 3" xfId="22420"/>
    <cellStyle name="RowTitles-Col2 2 2 3 7 3" xfId="22421"/>
    <cellStyle name="RowTitles-Col2 2 2 3 7 3 2" xfId="22422"/>
    <cellStyle name="RowTitles-Col2 2 2 3 7 3 2 2" xfId="22423"/>
    <cellStyle name="RowTitles-Col2 2 2 3 7 4" xfId="22424"/>
    <cellStyle name="RowTitles-Col2 2 2 3 8" xfId="22425"/>
    <cellStyle name="RowTitles-Col2 2 2 3_STUD aligned by INSTIT" xfId="22426"/>
    <cellStyle name="RowTitles-Col2 2 2 4" xfId="22427"/>
    <cellStyle name="RowTitles-Col2 2 2 4 2" xfId="22428"/>
    <cellStyle name="RowTitles-Col2 2 2 4 2 2" xfId="22429"/>
    <cellStyle name="RowTitles-Col2 2 2 4 2 2 2" xfId="22430"/>
    <cellStyle name="RowTitles-Col2 2 2 4 2 2 2 2" xfId="22431"/>
    <cellStyle name="RowTitles-Col2 2 2 4 2 2 2 3" xfId="22432"/>
    <cellStyle name="RowTitles-Col2 2 2 4 2 2 3" xfId="22433"/>
    <cellStyle name="RowTitles-Col2 2 2 4 2 2 3 2" xfId="22434"/>
    <cellStyle name="RowTitles-Col2 2 2 4 2 2 3 2 2" xfId="22435"/>
    <cellStyle name="RowTitles-Col2 2 2 4 2 2 4" xfId="22436"/>
    <cellStyle name="RowTitles-Col2 2 2 4 2 3" xfId="22437"/>
    <cellStyle name="RowTitles-Col2 2 2 4 2 3 2" xfId="22438"/>
    <cellStyle name="RowTitles-Col2 2 2 4 2 3 2 2" xfId="22439"/>
    <cellStyle name="RowTitles-Col2 2 2 4 2 3 2 3" xfId="22440"/>
    <cellStyle name="RowTitles-Col2 2 2 4 2 3 3" xfId="22441"/>
    <cellStyle name="RowTitles-Col2 2 2 4 2 3 3 2" xfId="22442"/>
    <cellStyle name="RowTitles-Col2 2 2 4 2 3 3 2 2" xfId="22443"/>
    <cellStyle name="RowTitles-Col2 2 2 4 2 3 4" xfId="22444"/>
    <cellStyle name="RowTitles-Col2 2 2 4 2 3 4 2" xfId="22445"/>
    <cellStyle name="RowTitles-Col2 2 2 4 2 4" xfId="22446"/>
    <cellStyle name="RowTitles-Col2 2 2 4 2 5" xfId="22447"/>
    <cellStyle name="RowTitles-Col2 2 2 4 2 5 2" xfId="22448"/>
    <cellStyle name="RowTitles-Col2 2 2 4 2 5 3" xfId="22449"/>
    <cellStyle name="RowTitles-Col2 2 2 4 2 6" xfId="22450"/>
    <cellStyle name="RowTitles-Col2 2 2 4 2 6 2" xfId="22451"/>
    <cellStyle name="RowTitles-Col2 2 2 4 2 6 2 2" xfId="22452"/>
    <cellStyle name="RowTitles-Col2 2 2 4 2 7" xfId="22453"/>
    <cellStyle name="RowTitles-Col2 2 2 4 2 7 2" xfId="22454"/>
    <cellStyle name="RowTitles-Col2 2 2 4 3" xfId="22455"/>
    <cellStyle name="RowTitles-Col2 2 2 4 3 2" xfId="22456"/>
    <cellStyle name="RowTitles-Col2 2 2 4 3 2 2" xfId="22457"/>
    <cellStyle name="RowTitles-Col2 2 2 4 3 2 2 2" xfId="22458"/>
    <cellStyle name="RowTitles-Col2 2 2 4 3 2 2 3" xfId="22459"/>
    <cellStyle name="RowTitles-Col2 2 2 4 3 2 3" xfId="22460"/>
    <cellStyle name="RowTitles-Col2 2 2 4 3 2 3 2" xfId="22461"/>
    <cellStyle name="RowTitles-Col2 2 2 4 3 2 3 2 2" xfId="22462"/>
    <cellStyle name="RowTitles-Col2 2 2 4 3 2 4" xfId="22463"/>
    <cellStyle name="RowTitles-Col2 2 2 4 3 3" xfId="22464"/>
    <cellStyle name="RowTitles-Col2 2 2 4 3 3 2" xfId="22465"/>
    <cellStyle name="RowTitles-Col2 2 2 4 3 3 2 2" xfId="22466"/>
    <cellStyle name="RowTitles-Col2 2 2 4 3 3 2 3" xfId="22467"/>
    <cellStyle name="RowTitles-Col2 2 2 4 3 3 3" xfId="22468"/>
    <cellStyle name="RowTitles-Col2 2 2 4 3 3 3 2" xfId="22469"/>
    <cellStyle name="RowTitles-Col2 2 2 4 3 3 3 2 2" xfId="22470"/>
    <cellStyle name="RowTitles-Col2 2 2 4 3 3 4" xfId="22471"/>
    <cellStyle name="RowTitles-Col2 2 2 4 3 3 4 2" xfId="22472"/>
    <cellStyle name="RowTitles-Col2 2 2 4 3 4" xfId="22473"/>
    <cellStyle name="RowTitles-Col2 2 2 4 4" xfId="22474"/>
    <cellStyle name="RowTitles-Col2 2 2 4 4 2" xfId="22475"/>
    <cellStyle name="RowTitles-Col2 2 2 4 4 2 2" xfId="22476"/>
    <cellStyle name="RowTitles-Col2 2 2 4 4 2 2 2" xfId="22477"/>
    <cellStyle name="RowTitles-Col2 2 2 4 4 2 2 3" xfId="22478"/>
    <cellStyle name="RowTitles-Col2 2 2 4 4 2 3" xfId="22479"/>
    <cellStyle name="RowTitles-Col2 2 2 4 4 2 3 2" xfId="22480"/>
    <cellStyle name="RowTitles-Col2 2 2 4 4 2 3 2 2" xfId="22481"/>
    <cellStyle name="RowTitles-Col2 2 2 4 4 2 4" xfId="22482"/>
    <cellStyle name="RowTitles-Col2 2 2 4 4 3" xfId="22483"/>
    <cellStyle name="RowTitles-Col2 2 2 4 4 3 2" xfId="22484"/>
    <cellStyle name="RowTitles-Col2 2 2 4 4 3 2 2" xfId="22485"/>
    <cellStyle name="RowTitles-Col2 2 2 4 4 3 2 3" xfId="22486"/>
    <cellStyle name="RowTitles-Col2 2 2 4 4 3 3" xfId="22487"/>
    <cellStyle name="RowTitles-Col2 2 2 4 4 3 3 2" xfId="22488"/>
    <cellStyle name="RowTitles-Col2 2 2 4 4 3 3 2 2" xfId="22489"/>
    <cellStyle name="RowTitles-Col2 2 2 4 4 3 4" xfId="22490"/>
    <cellStyle name="RowTitles-Col2 2 2 4 4 4" xfId="22491"/>
    <cellStyle name="RowTitles-Col2 2 2 4 4 4 2" xfId="22492"/>
    <cellStyle name="RowTitles-Col2 2 2 4 4 4 3" xfId="22493"/>
    <cellStyle name="RowTitles-Col2 2 2 4 4 5" xfId="22494"/>
    <cellStyle name="RowTitles-Col2 2 2 4 4 5 2" xfId="22495"/>
    <cellStyle name="RowTitles-Col2 2 2 4 4 5 2 2" xfId="22496"/>
    <cellStyle name="RowTitles-Col2 2 2 4 4 6" xfId="22497"/>
    <cellStyle name="RowTitles-Col2 2 2 4 4 6 2" xfId="22498"/>
    <cellStyle name="RowTitles-Col2 2 2 4 5" xfId="22499"/>
    <cellStyle name="RowTitles-Col2 2 2 4 5 2" xfId="22500"/>
    <cellStyle name="RowTitles-Col2 2 2 4 5 2 2" xfId="22501"/>
    <cellStyle name="RowTitles-Col2 2 2 4 5 2 2 2" xfId="22502"/>
    <cellStyle name="RowTitles-Col2 2 2 4 5 2 2 3" xfId="22503"/>
    <cellStyle name="RowTitles-Col2 2 2 4 5 2 3" xfId="22504"/>
    <cellStyle name="RowTitles-Col2 2 2 4 5 2 3 2" xfId="22505"/>
    <cellStyle name="RowTitles-Col2 2 2 4 5 2 3 2 2" xfId="22506"/>
    <cellStyle name="RowTitles-Col2 2 2 4 5 2 4" xfId="22507"/>
    <cellStyle name="RowTitles-Col2 2 2 4 5 3" xfId="22508"/>
    <cellStyle name="RowTitles-Col2 2 2 4 5 3 2" xfId="22509"/>
    <cellStyle name="RowTitles-Col2 2 2 4 5 3 2 2" xfId="22510"/>
    <cellStyle name="RowTitles-Col2 2 2 4 5 3 2 3" xfId="22511"/>
    <cellStyle name="RowTitles-Col2 2 2 4 5 3 3" xfId="22512"/>
    <cellStyle name="RowTitles-Col2 2 2 4 5 3 3 2" xfId="22513"/>
    <cellStyle name="RowTitles-Col2 2 2 4 5 3 3 2 2" xfId="22514"/>
    <cellStyle name="RowTitles-Col2 2 2 4 5 3 4" xfId="22515"/>
    <cellStyle name="RowTitles-Col2 2 2 4 5 4" xfId="22516"/>
    <cellStyle name="RowTitles-Col2 2 2 4 5 4 2" xfId="22517"/>
    <cellStyle name="RowTitles-Col2 2 2 4 5 4 3" xfId="22518"/>
    <cellStyle name="RowTitles-Col2 2 2 4 5 5" xfId="22519"/>
    <cellStyle name="RowTitles-Col2 2 2 4 5 5 2" xfId="22520"/>
    <cellStyle name="RowTitles-Col2 2 2 4 5 5 2 2" xfId="22521"/>
    <cellStyle name="RowTitles-Col2 2 2 4 5 6" xfId="22522"/>
    <cellStyle name="RowTitles-Col2 2 2 4 5 6 2" xfId="22523"/>
    <cellStyle name="RowTitles-Col2 2 2 4 6" xfId="22524"/>
    <cellStyle name="RowTitles-Col2 2 2 4 6 2" xfId="22525"/>
    <cellStyle name="RowTitles-Col2 2 2 4 6 2 2" xfId="22526"/>
    <cellStyle name="RowTitles-Col2 2 2 4 6 2 2 2" xfId="22527"/>
    <cellStyle name="RowTitles-Col2 2 2 4 6 2 2 3" xfId="22528"/>
    <cellStyle name="RowTitles-Col2 2 2 4 6 2 3" xfId="22529"/>
    <cellStyle name="RowTitles-Col2 2 2 4 6 2 3 2" xfId="22530"/>
    <cellStyle name="RowTitles-Col2 2 2 4 6 2 3 2 2" xfId="22531"/>
    <cellStyle name="RowTitles-Col2 2 2 4 6 2 4" xfId="22532"/>
    <cellStyle name="RowTitles-Col2 2 2 4 6 3" xfId="22533"/>
    <cellStyle name="RowTitles-Col2 2 2 4 6 3 2" xfId="22534"/>
    <cellStyle name="RowTitles-Col2 2 2 4 6 3 2 2" xfId="22535"/>
    <cellStyle name="RowTitles-Col2 2 2 4 6 3 2 3" xfId="22536"/>
    <cellStyle name="RowTitles-Col2 2 2 4 6 3 3" xfId="22537"/>
    <cellStyle name="RowTitles-Col2 2 2 4 6 3 3 2" xfId="22538"/>
    <cellStyle name="RowTitles-Col2 2 2 4 6 3 3 2 2" xfId="22539"/>
    <cellStyle name="RowTitles-Col2 2 2 4 6 3 4" xfId="22540"/>
    <cellStyle name="RowTitles-Col2 2 2 4 6 4" xfId="22541"/>
    <cellStyle name="RowTitles-Col2 2 2 4 6 4 2" xfId="22542"/>
    <cellStyle name="RowTitles-Col2 2 2 4 6 4 3" xfId="22543"/>
    <cellStyle name="RowTitles-Col2 2 2 4 6 5" xfId="22544"/>
    <cellStyle name="RowTitles-Col2 2 2 4 6 5 2" xfId="22545"/>
    <cellStyle name="RowTitles-Col2 2 2 4 6 5 2 2" xfId="22546"/>
    <cellStyle name="RowTitles-Col2 2 2 4 6 6" xfId="22547"/>
    <cellStyle name="RowTitles-Col2 2 2 4 6 6 2" xfId="22548"/>
    <cellStyle name="RowTitles-Col2 2 2 4 7" xfId="22549"/>
    <cellStyle name="RowTitles-Col2 2 2 4 7 2" xfId="22550"/>
    <cellStyle name="RowTitles-Col2 2 2 4 7 2 2" xfId="22551"/>
    <cellStyle name="RowTitles-Col2 2 2 4 7 2 3" xfId="22552"/>
    <cellStyle name="RowTitles-Col2 2 2 4 7 3" xfId="22553"/>
    <cellStyle name="RowTitles-Col2 2 2 4 7 3 2" xfId="22554"/>
    <cellStyle name="RowTitles-Col2 2 2 4 7 3 2 2" xfId="22555"/>
    <cellStyle name="RowTitles-Col2 2 2 4 7 4" xfId="22556"/>
    <cellStyle name="RowTitles-Col2 2 2 4 8" xfId="22557"/>
    <cellStyle name="RowTitles-Col2 2 2 4 8 2" xfId="22558"/>
    <cellStyle name="RowTitles-Col2 2 2 4 8 2 2" xfId="22559"/>
    <cellStyle name="RowTitles-Col2 2 2 4 8 2 3" xfId="22560"/>
    <cellStyle name="RowTitles-Col2 2 2 4 8 3" xfId="22561"/>
    <cellStyle name="RowTitles-Col2 2 2 4 8 3 2" xfId="22562"/>
    <cellStyle name="RowTitles-Col2 2 2 4 8 3 2 2" xfId="22563"/>
    <cellStyle name="RowTitles-Col2 2 2 4 8 4" xfId="22564"/>
    <cellStyle name="RowTitles-Col2 2 2 4_STUD aligned by INSTIT" xfId="22565"/>
    <cellStyle name="RowTitles-Col2 2 2 5" xfId="22566"/>
    <cellStyle name="RowTitles-Col2 2 2 5 2" xfId="22567"/>
    <cellStyle name="RowTitles-Col2 2 2 5 2 2" xfId="22568"/>
    <cellStyle name="RowTitles-Col2 2 2 5 2 2 2" xfId="22569"/>
    <cellStyle name="RowTitles-Col2 2 2 5 2 2 2 2" xfId="22570"/>
    <cellStyle name="RowTitles-Col2 2 2 5 2 2 2 3" xfId="22571"/>
    <cellStyle name="RowTitles-Col2 2 2 5 2 2 3" xfId="22572"/>
    <cellStyle name="RowTitles-Col2 2 2 5 2 2 3 2" xfId="22573"/>
    <cellStyle name="RowTitles-Col2 2 2 5 2 2 3 2 2" xfId="22574"/>
    <cellStyle name="RowTitles-Col2 2 2 5 2 2 4" xfId="22575"/>
    <cellStyle name="RowTitles-Col2 2 2 5 2 3" xfId="22576"/>
    <cellStyle name="RowTitles-Col2 2 2 5 2 3 2" xfId="22577"/>
    <cellStyle name="RowTitles-Col2 2 2 5 2 3 2 2" xfId="22578"/>
    <cellStyle name="RowTitles-Col2 2 2 5 2 3 2 3" xfId="22579"/>
    <cellStyle name="RowTitles-Col2 2 2 5 2 3 3" xfId="22580"/>
    <cellStyle name="RowTitles-Col2 2 2 5 2 3 3 2" xfId="22581"/>
    <cellStyle name="RowTitles-Col2 2 2 5 2 3 3 2 2" xfId="22582"/>
    <cellStyle name="RowTitles-Col2 2 2 5 2 3 4" xfId="22583"/>
    <cellStyle name="RowTitles-Col2 2 2 5 2 3 4 2" xfId="22584"/>
    <cellStyle name="RowTitles-Col2 2 2 5 2 4" xfId="22585"/>
    <cellStyle name="RowTitles-Col2 2 2 5 2 5" xfId="22586"/>
    <cellStyle name="RowTitles-Col2 2 2 5 2 5 2" xfId="22587"/>
    <cellStyle name="RowTitles-Col2 2 2 5 2 5 3" xfId="22588"/>
    <cellStyle name="RowTitles-Col2 2 2 5 3" xfId="22589"/>
    <cellStyle name="RowTitles-Col2 2 2 5 3 2" xfId="22590"/>
    <cellStyle name="RowTitles-Col2 2 2 5 3 2 2" xfId="22591"/>
    <cellStyle name="RowTitles-Col2 2 2 5 3 2 2 2" xfId="22592"/>
    <cellStyle name="RowTitles-Col2 2 2 5 3 2 2 3" xfId="22593"/>
    <cellStyle name="RowTitles-Col2 2 2 5 3 2 3" xfId="22594"/>
    <cellStyle name="RowTitles-Col2 2 2 5 3 2 3 2" xfId="22595"/>
    <cellStyle name="RowTitles-Col2 2 2 5 3 2 3 2 2" xfId="22596"/>
    <cellStyle name="RowTitles-Col2 2 2 5 3 2 4" xfId="22597"/>
    <cellStyle name="RowTitles-Col2 2 2 5 3 3" xfId="22598"/>
    <cellStyle name="RowTitles-Col2 2 2 5 3 3 2" xfId="22599"/>
    <cellStyle name="RowTitles-Col2 2 2 5 3 3 2 2" xfId="22600"/>
    <cellStyle name="RowTitles-Col2 2 2 5 3 3 2 3" xfId="22601"/>
    <cellStyle name="RowTitles-Col2 2 2 5 3 3 3" xfId="22602"/>
    <cellStyle name="RowTitles-Col2 2 2 5 3 3 3 2" xfId="22603"/>
    <cellStyle name="RowTitles-Col2 2 2 5 3 3 3 2 2" xfId="22604"/>
    <cellStyle name="RowTitles-Col2 2 2 5 3 3 4" xfId="22605"/>
    <cellStyle name="RowTitles-Col2 2 2 5 3 3 4 2" xfId="22606"/>
    <cellStyle name="RowTitles-Col2 2 2 5 3 4" xfId="22607"/>
    <cellStyle name="RowTitles-Col2 2 2 5 3 5" xfId="22608"/>
    <cellStyle name="RowTitles-Col2 2 2 5 3 5 2" xfId="22609"/>
    <cellStyle name="RowTitles-Col2 2 2 5 3 5 2 2" xfId="22610"/>
    <cellStyle name="RowTitles-Col2 2 2 5 3 6" xfId="22611"/>
    <cellStyle name="RowTitles-Col2 2 2 5 3 6 2" xfId="22612"/>
    <cellStyle name="RowTitles-Col2 2 2 5 4" xfId="22613"/>
    <cellStyle name="RowTitles-Col2 2 2 5 4 2" xfId="22614"/>
    <cellStyle name="RowTitles-Col2 2 2 5 4 2 2" xfId="22615"/>
    <cellStyle name="RowTitles-Col2 2 2 5 4 2 2 2" xfId="22616"/>
    <cellStyle name="RowTitles-Col2 2 2 5 4 2 2 3" xfId="22617"/>
    <cellStyle name="RowTitles-Col2 2 2 5 4 2 3" xfId="22618"/>
    <cellStyle name="RowTitles-Col2 2 2 5 4 2 3 2" xfId="22619"/>
    <cellStyle name="RowTitles-Col2 2 2 5 4 2 3 2 2" xfId="22620"/>
    <cellStyle name="RowTitles-Col2 2 2 5 4 2 4" xfId="22621"/>
    <cellStyle name="RowTitles-Col2 2 2 5 4 3" xfId="22622"/>
    <cellStyle name="RowTitles-Col2 2 2 5 4 3 2" xfId="22623"/>
    <cellStyle name="RowTitles-Col2 2 2 5 4 3 2 2" xfId="22624"/>
    <cellStyle name="RowTitles-Col2 2 2 5 4 3 2 3" xfId="22625"/>
    <cellStyle name="RowTitles-Col2 2 2 5 4 3 3" xfId="22626"/>
    <cellStyle name="RowTitles-Col2 2 2 5 4 3 3 2" xfId="22627"/>
    <cellStyle name="RowTitles-Col2 2 2 5 4 3 3 2 2" xfId="22628"/>
    <cellStyle name="RowTitles-Col2 2 2 5 4 3 4" xfId="22629"/>
    <cellStyle name="RowTitles-Col2 2 2 5 4 3 4 2" xfId="22630"/>
    <cellStyle name="RowTitles-Col2 2 2 5 4 4" xfId="22631"/>
    <cellStyle name="RowTitles-Col2 2 2 5 4 5" xfId="22632"/>
    <cellStyle name="RowTitles-Col2 2 2 5 4 5 2" xfId="22633"/>
    <cellStyle name="RowTitles-Col2 2 2 5 4 5 3" xfId="22634"/>
    <cellStyle name="RowTitles-Col2 2 2 5 4 6" xfId="22635"/>
    <cellStyle name="RowTitles-Col2 2 2 5 4 6 2" xfId="22636"/>
    <cellStyle name="RowTitles-Col2 2 2 5 4 6 2 2" xfId="22637"/>
    <cellStyle name="RowTitles-Col2 2 2 5 4 7" xfId="22638"/>
    <cellStyle name="RowTitles-Col2 2 2 5 4 7 2" xfId="22639"/>
    <cellStyle name="RowTitles-Col2 2 2 5 5" xfId="22640"/>
    <cellStyle name="RowTitles-Col2 2 2 5 5 2" xfId="22641"/>
    <cellStyle name="RowTitles-Col2 2 2 5 5 2 2" xfId="22642"/>
    <cellStyle name="RowTitles-Col2 2 2 5 5 2 2 2" xfId="22643"/>
    <cellStyle name="RowTitles-Col2 2 2 5 5 2 2 3" xfId="22644"/>
    <cellStyle name="RowTitles-Col2 2 2 5 5 2 3" xfId="22645"/>
    <cellStyle name="RowTitles-Col2 2 2 5 5 2 3 2" xfId="22646"/>
    <cellStyle name="RowTitles-Col2 2 2 5 5 2 3 2 2" xfId="22647"/>
    <cellStyle name="RowTitles-Col2 2 2 5 5 2 4" xfId="22648"/>
    <cellStyle name="RowTitles-Col2 2 2 5 5 3" xfId="22649"/>
    <cellStyle name="RowTitles-Col2 2 2 5 5 3 2" xfId="22650"/>
    <cellStyle name="RowTitles-Col2 2 2 5 5 3 2 2" xfId="22651"/>
    <cellStyle name="RowTitles-Col2 2 2 5 5 3 2 3" xfId="22652"/>
    <cellStyle name="RowTitles-Col2 2 2 5 5 3 3" xfId="22653"/>
    <cellStyle name="RowTitles-Col2 2 2 5 5 3 3 2" xfId="22654"/>
    <cellStyle name="RowTitles-Col2 2 2 5 5 3 3 2 2" xfId="22655"/>
    <cellStyle name="RowTitles-Col2 2 2 5 5 3 4" xfId="22656"/>
    <cellStyle name="RowTitles-Col2 2 2 5 5 4" xfId="22657"/>
    <cellStyle name="RowTitles-Col2 2 2 5 5 4 2" xfId="22658"/>
    <cellStyle name="RowTitles-Col2 2 2 5 5 4 3" xfId="22659"/>
    <cellStyle name="RowTitles-Col2 2 2 5 5 5" xfId="22660"/>
    <cellStyle name="RowTitles-Col2 2 2 5 5 5 2" xfId="22661"/>
    <cellStyle name="RowTitles-Col2 2 2 5 5 5 2 2" xfId="22662"/>
    <cellStyle name="RowTitles-Col2 2 2 5 5 6" xfId="22663"/>
    <cellStyle name="RowTitles-Col2 2 2 5 5 6 2" xfId="22664"/>
    <cellStyle name="RowTitles-Col2 2 2 5 6" xfId="22665"/>
    <cellStyle name="RowTitles-Col2 2 2 5 6 2" xfId="22666"/>
    <cellStyle name="RowTitles-Col2 2 2 5 6 2 2" xfId="22667"/>
    <cellStyle name="RowTitles-Col2 2 2 5 6 2 2 2" xfId="22668"/>
    <cellStyle name="RowTitles-Col2 2 2 5 6 2 2 3" xfId="22669"/>
    <cellStyle name="RowTitles-Col2 2 2 5 6 2 3" xfId="22670"/>
    <cellStyle name="RowTitles-Col2 2 2 5 6 2 3 2" xfId="22671"/>
    <cellStyle name="RowTitles-Col2 2 2 5 6 2 3 2 2" xfId="22672"/>
    <cellStyle name="RowTitles-Col2 2 2 5 6 2 4" xfId="22673"/>
    <cellStyle name="RowTitles-Col2 2 2 5 6 3" xfId="22674"/>
    <cellStyle name="RowTitles-Col2 2 2 5 6 3 2" xfId="22675"/>
    <cellStyle name="RowTitles-Col2 2 2 5 6 3 2 2" xfId="22676"/>
    <cellStyle name="RowTitles-Col2 2 2 5 6 3 2 3" xfId="22677"/>
    <cellStyle name="RowTitles-Col2 2 2 5 6 3 3" xfId="22678"/>
    <cellStyle name="RowTitles-Col2 2 2 5 6 3 3 2" xfId="22679"/>
    <cellStyle name="RowTitles-Col2 2 2 5 6 3 3 2 2" xfId="22680"/>
    <cellStyle name="RowTitles-Col2 2 2 5 6 3 4" xfId="22681"/>
    <cellStyle name="RowTitles-Col2 2 2 5 6 4" xfId="22682"/>
    <cellStyle name="RowTitles-Col2 2 2 5 6 4 2" xfId="22683"/>
    <cellStyle name="RowTitles-Col2 2 2 5 6 4 3" xfId="22684"/>
    <cellStyle name="RowTitles-Col2 2 2 5 6 5" xfId="22685"/>
    <cellStyle name="RowTitles-Col2 2 2 5 6 5 2" xfId="22686"/>
    <cellStyle name="RowTitles-Col2 2 2 5 6 5 2 2" xfId="22687"/>
    <cellStyle name="RowTitles-Col2 2 2 5 6 6" xfId="22688"/>
    <cellStyle name="RowTitles-Col2 2 2 5 6 6 2" xfId="22689"/>
    <cellStyle name="RowTitles-Col2 2 2 5 7" xfId="22690"/>
    <cellStyle name="RowTitles-Col2 2 2 5 7 2" xfId="22691"/>
    <cellStyle name="RowTitles-Col2 2 2 5 7 2 2" xfId="22692"/>
    <cellStyle name="RowTitles-Col2 2 2 5 7 2 3" xfId="22693"/>
    <cellStyle name="RowTitles-Col2 2 2 5 7 3" xfId="22694"/>
    <cellStyle name="RowTitles-Col2 2 2 5 7 3 2" xfId="22695"/>
    <cellStyle name="RowTitles-Col2 2 2 5 7 3 2 2" xfId="22696"/>
    <cellStyle name="RowTitles-Col2 2 2 5 7 4" xfId="22697"/>
    <cellStyle name="RowTitles-Col2 2 2 5 8" xfId="22698"/>
    <cellStyle name="RowTitles-Col2 2 2 5_STUD aligned by INSTIT" xfId="22699"/>
    <cellStyle name="RowTitles-Col2 2 2 6" xfId="22700"/>
    <cellStyle name="RowTitles-Col2 2 2 6 2" xfId="22701"/>
    <cellStyle name="RowTitles-Col2 2 2 6 2 2" xfId="22702"/>
    <cellStyle name="RowTitles-Col2 2 2 6 2 2 2" xfId="22703"/>
    <cellStyle name="RowTitles-Col2 2 2 6 2 2 3" xfId="22704"/>
    <cellStyle name="RowTitles-Col2 2 2 6 2 3" xfId="22705"/>
    <cellStyle name="RowTitles-Col2 2 2 6 2 3 2" xfId="22706"/>
    <cellStyle name="RowTitles-Col2 2 2 6 2 3 2 2" xfId="22707"/>
    <cellStyle name="RowTitles-Col2 2 2 6 2 4" xfId="22708"/>
    <cellStyle name="RowTitles-Col2 2 2 6 3" xfId="22709"/>
    <cellStyle name="RowTitles-Col2 2 2 6 3 2" xfId="22710"/>
    <cellStyle name="RowTitles-Col2 2 2 6 3 2 2" xfId="22711"/>
    <cellStyle name="RowTitles-Col2 2 2 6 3 2 3" xfId="22712"/>
    <cellStyle name="RowTitles-Col2 2 2 6 3 3" xfId="22713"/>
    <cellStyle name="RowTitles-Col2 2 2 6 3 3 2" xfId="22714"/>
    <cellStyle name="RowTitles-Col2 2 2 6 3 3 2 2" xfId="22715"/>
    <cellStyle name="RowTitles-Col2 2 2 6 3 4" xfId="22716"/>
    <cellStyle name="RowTitles-Col2 2 2 6 3 4 2" xfId="22717"/>
    <cellStyle name="RowTitles-Col2 2 2 6 4" xfId="22718"/>
    <cellStyle name="RowTitles-Col2 2 2 6 5" xfId="22719"/>
    <cellStyle name="RowTitles-Col2 2 2 6 5 2" xfId="22720"/>
    <cellStyle name="RowTitles-Col2 2 2 6 5 3" xfId="22721"/>
    <cellStyle name="RowTitles-Col2 2 2 7" xfId="22722"/>
    <cellStyle name="RowTitles-Col2 2 2 7 2" xfId="22723"/>
    <cellStyle name="RowTitles-Col2 2 2 7 2 2" xfId="22724"/>
    <cellStyle name="RowTitles-Col2 2 2 7 2 2 2" xfId="22725"/>
    <cellStyle name="RowTitles-Col2 2 2 7 2 2 3" xfId="22726"/>
    <cellStyle name="RowTitles-Col2 2 2 7 2 3" xfId="22727"/>
    <cellStyle name="RowTitles-Col2 2 2 7 2 3 2" xfId="22728"/>
    <cellStyle name="RowTitles-Col2 2 2 7 2 3 2 2" xfId="22729"/>
    <cellStyle name="RowTitles-Col2 2 2 7 2 4" xfId="22730"/>
    <cellStyle name="RowTitles-Col2 2 2 7 3" xfId="22731"/>
    <cellStyle name="RowTitles-Col2 2 2 7 3 2" xfId="22732"/>
    <cellStyle name="RowTitles-Col2 2 2 7 3 2 2" xfId="22733"/>
    <cellStyle name="RowTitles-Col2 2 2 7 3 2 3" xfId="22734"/>
    <cellStyle name="RowTitles-Col2 2 2 7 3 3" xfId="22735"/>
    <cellStyle name="RowTitles-Col2 2 2 7 3 3 2" xfId="22736"/>
    <cellStyle name="RowTitles-Col2 2 2 7 3 3 2 2" xfId="22737"/>
    <cellStyle name="RowTitles-Col2 2 2 7 3 4" xfId="22738"/>
    <cellStyle name="RowTitles-Col2 2 2 7 3 4 2" xfId="22739"/>
    <cellStyle name="RowTitles-Col2 2 2 7 4" xfId="22740"/>
    <cellStyle name="RowTitles-Col2 2 2 7 5" xfId="22741"/>
    <cellStyle name="RowTitles-Col2 2 2 7 5 2" xfId="22742"/>
    <cellStyle name="RowTitles-Col2 2 2 7 5 2 2" xfId="22743"/>
    <cellStyle name="RowTitles-Col2 2 2 7 6" xfId="22744"/>
    <cellStyle name="RowTitles-Col2 2 2 7 6 2" xfId="22745"/>
    <cellStyle name="RowTitles-Col2 2 2 8" xfId="22746"/>
    <cellStyle name="RowTitles-Col2 2 2 8 2" xfId="22747"/>
    <cellStyle name="RowTitles-Col2 2 2 8 2 2" xfId="22748"/>
    <cellStyle name="RowTitles-Col2 2 2 8 2 2 2" xfId="22749"/>
    <cellStyle name="RowTitles-Col2 2 2 8 2 2 3" xfId="22750"/>
    <cellStyle name="RowTitles-Col2 2 2 8 2 3" xfId="22751"/>
    <cellStyle name="RowTitles-Col2 2 2 8 2 3 2" xfId="22752"/>
    <cellStyle name="RowTitles-Col2 2 2 8 2 3 2 2" xfId="22753"/>
    <cellStyle name="RowTitles-Col2 2 2 8 2 4" xfId="22754"/>
    <cellStyle name="RowTitles-Col2 2 2 8 3" xfId="22755"/>
    <cellStyle name="RowTitles-Col2 2 2 8 3 2" xfId="22756"/>
    <cellStyle name="RowTitles-Col2 2 2 8 3 2 2" xfId="22757"/>
    <cellStyle name="RowTitles-Col2 2 2 8 3 2 3" xfId="22758"/>
    <cellStyle name="RowTitles-Col2 2 2 8 3 3" xfId="22759"/>
    <cellStyle name="RowTitles-Col2 2 2 8 3 3 2" xfId="22760"/>
    <cellStyle name="RowTitles-Col2 2 2 8 3 3 2 2" xfId="22761"/>
    <cellStyle name="RowTitles-Col2 2 2 8 3 4" xfId="22762"/>
    <cellStyle name="RowTitles-Col2 2 2 8 3 4 2" xfId="22763"/>
    <cellStyle name="RowTitles-Col2 2 2 8 4" xfId="22764"/>
    <cellStyle name="RowTitles-Col2 2 2 8 5" xfId="22765"/>
    <cellStyle name="RowTitles-Col2 2 2 8 5 2" xfId="22766"/>
    <cellStyle name="RowTitles-Col2 2 2 8 5 3" xfId="22767"/>
    <cellStyle name="RowTitles-Col2 2 2 8 6" xfId="22768"/>
    <cellStyle name="RowTitles-Col2 2 2 8 6 2" xfId="22769"/>
    <cellStyle name="RowTitles-Col2 2 2 8 6 2 2" xfId="22770"/>
    <cellStyle name="RowTitles-Col2 2 2 8 7" xfId="22771"/>
    <cellStyle name="RowTitles-Col2 2 2 8 7 2" xfId="22772"/>
    <cellStyle name="RowTitles-Col2 2 2 9" xfId="22773"/>
    <cellStyle name="RowTitles-Col2 2 2 9 2" xfId="22774"/>
    <cellStyle name="RowTitles-Col2 2 2 9 2 2" xfId="22775"/>
    <cellStyle name="RowTitles-Col2 2 2 9 2 2 2" xfId="22776"/>
    <cellStyle name="RowTitles-Col2 2 2 9 2 2 3" xfId="22777"/>
    <cellStyle name="RowTitles-Col2 2 2 9 2 3" xfId="22778"/>
    <cellStyle name="RowTitles-Col2 2 2 9 2 3 2" xfId="22779"/>
    <cellStyle name="RowTitles-Col2 2 2 9 2 3 2 2" xfId="22780"/>
    <cellStyle name="RowTitles-Col2 2 2 9 2 4" xfId="22781"/>
    <cellStyle name="RowTitles-Col2 2 2 9 3" xfId="22782"/>
    <cellStyle name="RowTitles-Col2 2 2 9 3 2" xfId="22783"/>
    <cellStyle name="RowTitles-Col2 2 2 9 3 2 2" xfId="22784"/>
    <cellStyle name="RowTitles-Col2 2 2 9 3 2 3" xfId="22785"/>
    <cellStyle name="RowTitles-Col2 2 2 9 3 3" xfId="22786"/>
    <cellStyle name="RowTitles-Col2 2 2 9 3 3 2" xfId="22787"/>
    <cellStyle name="RowTitles-Col2 2 2 9 3 3 2 2" xfId="22788"/>
    <cellStyle name="RowTitles-Col2 2 2 9 3 4" xfId="22789"/>
    <cellStyle name="RowTitles-Col2 2 2 9 4" xfId="22790"/>
    <cellStyle name="RowTitles-Col2 2 2 9 4 2" xfId="22791"/>
    <cellStyle name="RowTitles-Col2 2 2 9 4 3" xfId="22792"/>
    <cellStyle name="RowTitles-Col2 2 2 9 5" xfId="22793"/>
    <cellStyle name="RowTitles-Col2 2 2 9 5 2" xfId="22794"/>
    <cellStyle name="RowTitles-Col2 2 2 9 5 2 2" xfId="22795"/>
    <cellStyle name="RowTitles-Col2 2 2 9 6" xfId="22796"/>
    <cellStyle name="RowTitles-Col2 2 2 9 6 2" xfId="22797"/>
    <cellStyle name="RowTitles-Col2 2 2_STUD aligned by INSTIT" xfId="22798"/>
    <cellStyle name="RowTitles-Col2 2 3" xfId="22799"/>
    <cellStyle name="RowTitles-Col2 2 3 10" xfId="22800"/>
    <cellStyle name="RowTitles-Col2 2 3 10 2" xfId="22801"/>
    <cellStyle name="RowTitles-Col2 2 3 10 2 2" xfId="22802"/>
    <cellStyle name="RowTitles-Col2 2 3 10 2 3" xfId="22803"/>
    <cellStyle name="RowTitles-Col2 2 3 10 3" xfId="22804"/>
    <cellStyle name="RowTitles-Col2 2 3 10 3 2" xfId="22805"/>
    <cellStyle name="RowTitles-Col2 2 3 10 3 2 2" xfId="22806"/>
    <cellStyle name="RowTitles-Col2 2 3 10 4" xfId="22807"/>
    <cellStyle name="RowTitles-Col2 2 3 11" xfId="22808"/>
    <cellStyle name="RowTitles-Col2 2 3 2" xfId="22809"/>
    <cellStyle name="RowTitles-Col2 2 3 2 2" xfId="22810"/>
    <cellStyle name="RowTitles-Col2 2 3 2 2 2" xfId="22811"/>
    <cellStyle name="RowTitles-Col2 2 3 2 2 2 2" xfId="22812"/>
    <cellStyle name="RowTitles-Col2 2 3 2 2 2 2 2" xfId="22813"/>
    <cellStyle name="RowTitles-Col2 2 3 2 2 2 2 3" xfId="22814"/>
    <cellStyle name="RowTitles-Col2 2 3 2 2 2 3" xfId="22815"/>
    <cellStyle name="RowTitles-Col2 2 3 2 2 2 3 2" xfId="22816"/>
    <cellStyle name="RowTitles-Col2 2 3 2 2 2 3 2 2" xfId="22817"/>
    <cellStyle name="RowTitles-Col2 2 3 2 2 2 4" xfId="22818"/>
    <cellStyle name="RowTitles-Col2 2 3 2 2 3" xfId="22819"/>
    <cellStyle name="RowTitles-Col2 2 3 2 2 3 2" xfId="22820"/>
    <cellStyle name="RowTitles-Col2 2 3 2 2 3 2 2" xfId="22821"/>
    <cellStyle name="RowTitles-Col2 2 3 2 2 3 2 3" xfId="22822"/>
    <cellStyle name="RowTitles-Col2 2 3 2 2 3 3" xfId="22823"/>
    <cellStyle name="RowTitles-Col2 2 3 2 2 3 3 2" xfId="22824"/>
    <cellStyle name="RowTitles-Col2 2 3 2 2 3 3 2 2" xfId="22825"/>
    <cellStyle name="RowTitles-Col2 2 3 2 2 3 4" xfId="22826"/>
    <cellStyle name="RowTitles-Col2 2 3 2 2 3 4 2" xfId="22827"/>
    <cellStyle name="RowTitles-Col2 2 3 2 2 4" xfId="22828"/>
    <cellStyle name="RowTitles-Col2 2 3 2 3" xfId="22829"/>
    <cellStyle name="RowTitles-Col2 2 3 2 3 2" xfId="22830"/>
    <cellStyle name="RowTitles-Col2 2 3 2 3 2 2" xfId="22831"/>
    <cellStyle name="RowTitles-Col2 2 3 2 3 2 2 2" xfId="22832"/>
    <cellStyle name="RowTitles-Col2 2 3 2 3 2 2 3" xfId="22833"/>
    <cellStyle name="RowTitles-Col2 2 3 2 3 2 3" xfId="22834"/>
    <cellStyle name="RowTitles-Col2 2 3 2 3 2 3 2" xfId="22835"/>
    <cellStyle name="RowTitles-Col2 2 3 2 3 2 3 2 2" xfId="22836"/>
    <cellStyle name="RowTitles-Col2 2 3 2 3 2 4" xfId="22837"/>
    <cellStyle name="RowTitles-Col2 2 3 2 3 3" xfId="22838"/>
    <cellStyle name="RowTitles-Col2 2 3 2 3 3 2" xfId="22839"/>
    <cellStyle name="RowTitles-Col2 2 3 2 3 3 2 2" xfId="22840"/>
    <cellStyle name="RowTitles-Col2 2 3 2 3 3 2 3" xfId="22841"/>
    <cellStyle name="RowTitles-Col2 2 3 2 3 3 3" xfId="22842"/>
    <cellStyle name="RowTitles-Col2 2 3 2 3 3 3 2" xfId="22843"/>
    <cellStyle name="RowTitles-Col2 2 3 2 3 3 3 2 2" xfId="22844"/>
    <cellStyle name="RowTitles-Col2 2 3 2 3 3 4" xfId="22845"/>
    <cellStyle name="RowTitles-Col2 2 3 2 3 3 4 2" xfId="22846"/>
    <cellStyle name="RowTitles-Col2 2 3 2 3 4" xfId="22847"/>
    <cellStyle name="RowTitles-Col2 2 3 2 3 5" xfId="22848"/>
    <cellStyle name="RowTitles-Col2 2 3 2 3 5 2" xfId="22849"/>
    <cellStyle name="RowTitles-Col2 2 3 2 3 5 3" xfId="22850"/>
    <cellStyle name="RowTitles-Col2 2 3 2 3 6" xfId="22851"/>
    <cellStyle name="RowTitles-Col2 2 3 2 3 6 2" xfId="22852"/>
    <cellStyle name="RowTitles-Col2 2 3 2 3 6 2 2" xfId="22853"/>
    <cellStyle name="RowTitles-Col2 2 3 2 3 7" xfId="22854"/>
    <cellStyle name="RowTitles-Col2 2 3 2 3 7 2" xfId="22855"/>
    <cellStyle name="RowTitles-Col2 2 3 2 4" xfId="22856"/>
    <cellStyle name="RowTitles-Col2 2 3 2 4 2" xfId="22857"/>
    <cellStyle name="RowTitles-Col2 2 3 2 4 2 2" xfId="22858"/>
    <cellStyle name="RowTitles-Col2 2 3 2 4 2 2 2" xfId="22859"/>
    <cellStyle name="RowTitles-Col2 2 3 2 4 2 2 3" xfId="22860"/>
    <cellStyle name="RowTitles-Col2 2 3 2 4 2 3" xfId="22861"/>
    <cellStyle name="RowTitles-Col2 2 3 2 4 2 3 2" xfId="22862"/>
    <cellStyle name="RowTitles-Col2 2 3 2 4 2 3 2 2" xfId="22863"/>
    <cellStyle name="RowTitles-Col2 2 3 2 4 2 4" xfId="22864"/>
    <cellStyle name="RowTitles-Col2 2 3 2 4 3" xfId="22865"/>
    <cellStyle name="RowTitles-Col2 2 3 2 4 3 2" xfId="22866"/>
    <cellStyle name="RowTitles-Col2 2 3 2 4 3 2 2" xfId="22867"/>
    <cellStyle name="RowTitles-Col2 2 3 2 4 3 2 3" xfId="22868"/>
    <cellStyle name="RowTitles-Col2 2 3 2 4 3 3" xfId="22869"/>
    <cellStyle name="RowTitles-Col2 2 3 2 4 3 3 2" xfId="22870"/>
    <cellStyle name="RowTitles-Col2 2 3 2 4 3 3 2 2" xfId="22871"/>
    <cellStyle name="RowTitles-Col2 2 3 2 4 3 4" xfId="22872"/>
    <cellStyle name="RowTitles-Col2 2 3 2 4 4" xfId="22873"/>
    <cellStyle name="RowTitles-Col2 2 3 2 4 4 2" xfId="22874"/>
    <cellStyle name="RowTitles-Col2 2 3 2 4 4 3" xfId="22875"/>
    <cellStyle name="RowTitles-Col2 2 3 2 4 5" xfId="22876"/>
    <cellStyle name="RowTitles-Col2 2 3 2 4 5 2" xfId="22877"/>
    <cellStyle name="RowTitles-Col2 2 3 2 4 5 2 2" xfId="22878"/>
    <cellStyle name="RowTitles-Col2 2 3 2 4 6" xfId="22879"/>
    <cellStyle name="RowTitles-Col2 2 3 2 4 6 2" xfId="22880"/>
    <cellStyle name="RowTitles-Col2 2 3 2 5" xfId="22881"/>
    <cellStyle name="RowTitles-Col2 2 3 2 5 2" xfId="22882"/>
    <cellStyle name="RowTitles-Col2 2 3 2 5 2 2" xfId="22883"/>
    <cellStyle name="RowTitles-Col2 2 3 2 5 2 2 2" xfId="22884"/>
    <cellStyle name="RowTitles-Col2 2 3 2 5 2 2 3" xfId="22885"/>
    <cellStyle name="RowTitles-Col2 2 3 2 5 2 3" xfId="22886"/>
    <cellStyle name="RowTitles-Col2 2 3 2 5 2 3 2" xfId="22887"/>
    <cellStyle name="RowTitles-Col2 2 3 2 5 2 3 2 2" xfId="22888"/>
    <cellStyle name="RowTitles-Col2 2 3 2 5 2 4" xfId="22889"/>
    <cellStyle name="RowTitles-Col2 2 3 2 5 3" xfId="22890"/>
    <cellStyle name="RowTitles-Col2 2 3 2 5 3 2" xfId="22891"/>
    <cellStyle name="RowTitles-Col2 2 3 2 5 3 2 2" xfId="22892"/>
    <cellStyle name="RowTitles-Col2 2 3 2 5 3 2 3" xfId="22893"/>
    <cellStyle name="RowTitles-Col2 2 3 2 5 3 3" xfId="22894"/>
    <cellStyle name="RowTitles-Col2 2 3 2 5 3 3 2" xfId="22895"/>
    <cellStyle name="RowTitles-Col2 2 3 2 5 3 3 2 2" xfId="22896"/>
    <cellStyle name="RowTitles-Col2 2 3 2 5 3 4" xfId="22897"/>
    <cellStyle name="RowTitles-Col2 2 3 2 5 4" xfId="22898"/>
    <cellStyle name="RowTitles-Col2 2 3 2 5 4 2" xfId="22899"/>
    <cellStyle name="RowTitles-Col2 2 3 2 5 4 3" xfId="22900"/>
    <cellStyle name="RowTitles-Col2 2 3 2 5 5" xfId="22901"/>
    <cellStyle name="RowTitles-Col2 2 3 2 5 5 2" xfId="22902"/>
    <cellStyle name="RowTitles-Col2 2 3 2 5 5 2 2" xfId="22903"/>
    <cellStyle name="RowTitles-Col2 2 3 2 5 6" xfId="22904"/>
    <cellStyle name="RowTitles-Col2 2 3 2 5 6 2" xfId="22905"/>
    <cellStyle name="RowTitles-Col2 2 3 2 6" xfId="22906"/>
    <cellStyle name="RowTitles-Col2 2 3 2 6 2" xfId="22907"/>
    <cellStyle name="RowTitles-Col2 2 3 2 6 2 2" xfId="22908"/>
    <cellStyle name="RowTitles-Col2 2 3 2 6 2 2 2" xfId="22909"/>
    <cellStyle name="RowTitles-Col2 2 3 2 6 2 2 3" xfId="22910"/>
    <cellStyle name="RowTitles-Col2 2 3 2 6 2 3" xfId="22911"/>
    <cellStyle name="RowTitles-Col2 2 3 2 6 2 3 2" xfId="22912"/>
    <cellStyle name="RowTitles-Col2 2 3 2 6 2 3 2 2" xfId="22913"/>
    <cellStyle name="RowTitles-Col2 2 3 2 6 2 4" xfId="22914"/>
    <cellStyle name="RowTitles-Col2 2 3 2 6 3" xfId="22915"/>
    <cellStyle name="RowTitles-Col2 2 3 2 6 3 2" xfId="22916"/>
    <cellStyle name="RowTitles-Col2 2 3 2 6 3 2 2" xfId="22917"/>
    <cellStyle name="RowTitles-Col2 2 3 2 6 3 2 3" xfId="22918"/>
    <cellStyle name="RowTitles-Col2 2 3 2 6 3 3" xfId="22919"/>
    <cellStyle name="RowTitles-Col2 2 3 2 6 3 3 2" xfId="22920"/>
    <cellStyle name="RowTitles-Col2 2 3 2 6 3 3 2 2" xfId="22921"/>
    <cellStyle name="RowTitles-Col2 2 3 2 6 3 4" xfId="22922"/>
    <cellStyle name="RowTitles-Col2 2 3 2 6 4" xfId="22923"/>
    <cellStyle name="RowTitles-Col2 2 3 2 6 4 2" xfId="22924"/>
    <cellStyle name="RowTitles-Col2 2 3 2 6 4 3" xfId="22925"/>
    <cellStyle name="RowTitles-Col2 2 3 2 6 5" xfId="22926"/>
    <cellStyle name="RowTitles-Col2 2 3 2 6 5 2" xfId="22927"/>
    <cellStyle name="RowTitles-Col2 2 3 2 6 5 2 2" xfId="22928"/>
    <cellStyle name="RowTitles-Col2 2 3 2 6 6" xfId="22929"/>
    <cellStyle name="RowTitles-Col2 2 3 2 6 6 2" xfId="22930"/>
    <cellStyle name="RowTitles-Col2 2 3 2 7" xfId="22931"/>
    <cellStyle name="RowTitles-Col2 2 3 2 7 2" xfId="22932"/>
    <cellStyle name="RowTitles-Col2 2 3 2 7 2 2" xfId="22933"/>
    <cellStyle name="RowTitles-Col2 2 3 2 7 2 3" xfId="22934"/>
    <cellStyle name="RowTitles-Col2 2 3 2 7 3" xfId="22935"/>
    <cellStyle name="RowTitles-Col2 2 3 2 7 3 2" xfId="22936"/>
    <cellStyle name="RowTitles-Col2 2 3 2 7 3 2 2" xfId="22937"/>
    <cellStyle name="RowTitles-Col2 2 3 2 7 4" xfId="22938"/>
    <cellStyle name="RowTitles-Col2 2 3 2 8" xfId="22939"/>
    <cellStyle name="RowTitles-Col2 2 3 2_STUD aligned by INSTIT" xfId="22940"/>
    <cellStyle name="RowTitles-Col2 2 3 3" xfId="22941"/>
    <cellStyle name="RowTitles-Col2 2 3 3 2" xfId="22942"/>
    <cellStyle name="RowTitles-Col2 2 3 3 2 2" xfId="22943"/>
    <cellStyle name="RowTitles-Col2 2 3 3 2 2 2" xfId="22944"/>
    <cellStyle name="RowTitles-Col2 2 3 3 2 2 2 2" xfId="22945"/>
    <cellStyle name="RowTitles-Col2 2 3 3 2 2 2 3" xfId="22946"/>
    <cellStyle name="RowTitles-Col2 2 3 3 2 2 3" xfId="22947"/>
    <cellStyle name="RowTitles-Col2 2 3 3 2 2 3 2" xfId="22948"/>
    <cellStyle name="RowTitles-Col2 2 3 3 2 2 3 2 2" xfId="22949"/>
    <cellStyle name="RowTitles-Col2 2 3 3 2 2 4" xfId="22950"/>
    <cellStyle name="RowTitles-Col2 2 3 3 2 3" xfId="22951"/>
    <cellStyle name="RowTitles-Col2 2 3 3 2 3 2" xfId="22952"/>
    <cellStyle name="RowTitles-Col2 2 3 3 2 3 2 2" xfId="22953"/>
    <cellStyle name="RowTitles-Col2 2 3 3 2 3 2 3" xfId="22954"/>
    <cellStyle name="RowTitles-Col2 2 3 3 2 3 3" xfId="22955"/>
    <cellStyle name="RowTitles-Col2 2 3 3 2 3 3 2" xfId="22956"/>
    <cellStyle name="RowTitles-Col2 2 3 3 2 3 3 2 2" xfId="22957"/>
    <cellStyle name="RowTitles-Col2 2 3 3 2 3 4" xfId="22958"/>
    <cellStyle name="RowTitles-Col2 2 3 3 2 3 4 2" xfId="22959"/>
    <cellStyle name="RowTitles-Col2 2 3 3 2 4" xfId="22960"/>
    <cellStyle name="RowTitles-Col2 2 3 3 2 5" xfId="22961"/>
    <cellStyle name="RowTitles-Col2 2 3 3 2 5 2" xfId="22962"/>
    <cellStyle name="RowTitles-Col2 2 3 3 2 5 3" xfId="22963"/>
    <cellStyle name="RowTitles-Col2 2 3 3 2 6" xfId="22964"/>
    <cellStyle name="RowTitles-Col2 2 3 3 2 6 2" xfId="22965"/>
    <cellStyle name="RowTitles-Col2 2 3 3 2 6 2 2" xfId="22966"/>
    <cellStyle name="RowTitles-Col2 2 3 3 2 7" xfId="22967"/>
    <cellStyle name="RowTitles-Col2 2 3 3 2 7 2" xfId="22968"/>
    <cellStyle name="RowTitles-Col2 2 3 3 3" xfId="22969"/>
    <cellStyle name="RowTitles-Col2 2 3 3 3 2" xfId="22970"/>
    <cellStyle name="RowTitles-Col2 2 3 3 3 2 2" xfId="22971"/>
    <cellStyle name="RowTitles-Col2 2 3 3 3 2 2 2" xfId="22972"/>
    <cellStyle name="RowTitles-Col2 2 3 3 3 2 2 3" xfId="22973"/>
    <cellStyle name="RowTitles-Col2 2 3 3 3 2 3" xfId="22974"/>
    <cellStyle name="RowTitles-Col2 2 3 3 3 2 3 2" xfId="22975"/>
    <cellStyle name="RowTitles-Col2 2 3 3 3 2 3 2 2" xfId="22976"/>
    <cellStyle name="RowTitles-Col2 2 3 3 3 2 4" xfId="22977"/>
    <cellStyle name="RowTitles-Col2 2 3 3 3 3" xfId="22978"/>
    <cellStyle name="RowTitles-Col2 2 3 3 3 3 2" xfId="22979"/>
    <cellStyle name="RowTitles-Col2 2 3 3 3 3 2 2" xfId="22980"/>
    <cellStyle name="RowTitles-Col2 2 3 3 3 3 2 3" xfId="22981"/>
    <cellStyle name="RowTitles-Col2 2 3 3 3 3 3" xfId="22982"/>
    <cellStyle name="RowTitles-Col2 2 3 3 3 3 3 2" xfId="22983"/>
    <cellStyle name="RowTitles-Col2 2 3 3 3 3 3 2 2" xfId="22984"/>
    <cellStyle name="RowTitles-Col2 2 3 3 3 3 4" xfId="22985"/>
    <cellStyle name="RowTitles-Col2 2 3 3 3 3 4 2" xfId="22986"/>
    <cellStyle name="RowTitles-Col2 2 3 3 3 4" xfId="22987"/>
    <cellStyle name="RowTitles-Col2 2 3 3 4" xfId="22988"/>
    <cellStyle name="RowTitles-Col2 2 3 3 4 2" xfId="22989"/>
    <cellStyle name="RowTitles-Col2 2 3 3 4 2 2" xfId="22990"/>
    <cellStyle name="RowTitles-Col2 2 3 3 4 2 2 2" xfId="22991"/>
    <cellStyle name="RowTitles-Col2 2 3 3 4 2 2 3" xfId="22992"/>
    <cellStyle name="RowTitles-Col2 2 3 3 4 2 3" xfId="22993"/>
    <cellStyle name="RowTitles-Col2 2 3 3 4 2 3 2" xfId="22994"/>
    <cellStyle name="RowTitles-Col2 2 3 3 4 2 3 2 2" xfId="22995"/>
    <cellStyle name="RowTitles-Col2 2 3 3 4 2 4" xfId="22996"/>
    <cellStyle name="RowTitles-Col2 2 3 3 4 3" xfId="22997"/>
    <cellStyle name="RowTitles-Col2 2 3 3 4 3 2" xfId="22998"/>
    <cellStyle name="RowTitles-Col2 2 3 3 4 3 2 2" xfId="22999"/>
    <cellStyle name="RowTitles-Col2 2 3 3 4 3 2 3" xfId="23000"/>
    <cellStyle name="RowTitles-Col2 2 3 3 4 3 3" xfId="23001"/>
    <cellStyle name="RowTitles-Col2 2 3 3 4 3 3 2" xfId="23002"/>
    <cellStyle name="RowTitles-Col2 2 3 3 4 3 3 2 2" xfId="23003"/>
    <cellStyle name="RowTitles-Col2 2 3 3 4 3 4" xfId="23004"/>
    <cellStyle name="RowTitles-Col2 2 3 3 4 4" xfId="23005"/>
    <cellStyle name="RowTitles-Col2 2 3 3 4 4 2" xfId="23006"/>
    <cellStyle name="RowTitles-Col2 2 3 3 4 4 3" xfId="23007"/>
    <cellStyle name="RowTitles-Col2 2 3 3 4 5" xfId="23008"/>
    <cellStyle name="RowTitles-Col2 2 3 3 4 5 2" xfId="23009"/>
    <cellStyle name="RowTitles-Col2 2 3 3 4 5 2 2" xfId="23010"/>
    <cellStyle name="RowTitles-Col2 2 3 3 4 6" xfId="23011"/>
    <cellStyle name="RowTitles-Col2 2 3 3 4 6 2" xfId="23012"/>
    <cellStyle name="RowTitles-Col2 2 3 3 5" xfId="23013"/>
    <cellStyle name="RowTitles-Col2 2 3 3 5 2" xfId="23014"/>
    <cellStyle name="RowTitles-Col2 2 3 3 5 2 2" xfId="23015"/>
    <cellStyle name="RowTitles-Col2 2 3 3 5 2 2 2" xfId="23016"/>
    <cellStyle name="RowTitles-Col2 2 3 3 5 2 2 3" xfId="23017"/>
    <cellStyle name="RowTitles-Col2 2 3 3 5 2 3" xfId="23018"/>
    <cellStyle name="RowTitles-Col2 2 3 3 5 2 3 2" xfId="23019"/>
    <cellStyle name="RowTitles-Col2 2 3 3 5 2 3 2 2" xfId="23020"/>
    <cellStyle name="RowTitles-Col2 2 3 3 5 2 4" xfId="23021"/>
    <cellStyle name="RowTitles-Col2 2 3 3 5 3" xfId="23022"/>
    <cellStyle name="RowTitles-Col2 2 3 3 5 3 2" xfId="23023"/>
    <cellStyle name="RowTitles-Col2 2 3 3 5 3 2 2" xfId="23024"/>
    <cellStyle name="RowTitles-Col2 2 3 3 5 3 2 3" xfId="23025"/>
    <cellStyle name="RowTitles-Col2 2 3 3 5 3 3" xfId="23026"/>
    <cellStyle name="RowTitles-Col2 2 3 3 5 3 3 2" xfId="23027"/>
    <cellStyle name="RowTitles-Col2 2 3 3 5 3 3 2 2" xfId="23028"/>
    <cellStyle name="RowTitles-Col2 2 3 3 5 3 4" xfId="23029"/>
    <cellStyle name="RowTitles-Col2 2 3 3 5 4" xfId="23030"/>
    <cellStyle name="RowTitles-Col2 2 3 3 5 4 2" xfId="23031"/>
    <cellStyle name="RowTitles-Col2 2 3 3 5 4 3" xfId="23032"/>
    <cellStyle name="RowTitles-Col2 2 3 3 5 5" xfId="23033"/>
    <cellStyle name="RowTitles-Col2 2 3 3 5 5 2" xfId="23034"/>
    <cellStyle name="RowTitles-Col2 2 3 3 5 5 2 2" xfId="23035"/>
    <cellStyle name="RowTitles-Col2 2 3 3 5 6" xfId="23036"/>
    <cellStyle name="RowTitles-Col2 2 3 3 5 6 2" xfId="23037"/>
    <cellStyle name="RowTitles-Col2 2 3 3 6" xfId="23038"/>
    <cellStyle name="RowTitles-Col2 2 3 3 6 2" xfId="23039"/>
    <cellStyle name="RowTitles-Col2 2 3 3 6 2 2" xfId="23040"/>
    <cellStyle name="RowTitles-Col2 2 3 3 6 2 2 2" xfId="23041"/>
    <cellStyle name="RowTitles-Col2 2 3 3 6 2 2 3" xfId="23042"/>
    <cellStyle name="RowTitles-Col2 2 3 3 6 2 3" xfId="23043"/>
    <cellStyle name="RowTitles-Col2 2 3 3 6 2 3 2" xfId="23044"/>
    <cellStyle name="RowTitles-Col2 2 3 3 6 2 3 2 2" xfId="23045"/>
    <cellStyle name="RowTitles-Col2 2 3 3 6 2 4" xfId="23046"/>
    <cellStyle name="RowTitles-Col2 2 3 3 6 3" xfId="23047"/>
    <cellStyle name="RowTitles-Col2 2 3 3 6 3 2" xfId="23048"/>
    <cellStyle name="RowTitles-Col2 2 3 3 6 3 2 2" xfId="23049"/>
    <cellStyle name="RowTitles-Col2 2 3 3 6 3 2 3" xfId="23050"/>
    <cellStyle name="RowTitles-Col2 2 3 3 6 3 3" xfId="23051"/>
    <cellStyle name="RowTitles-Col2 2 3 3 6 3 3 2" xfId="23052"/>
    <cellStyle name="RowTitles-Col2 2 3 3 6 3 3 2 2" xfId="23053"/>
    <cellStyle name="RowTitles-Col2 2 3 3 6 3 4" xfId="23054"/>
    <cellStyle name="RowTitles-Col2 2 3 3 6 4" xfId="23055"/>
    <cellStyle name="RowTitles-Col2 2 3 3 6 4 2" xfId="23056"/>
    <cellStyle name="RowTitles-Col2 2 3 3 6 4 3" xfId="23057"/>
    <cellStyle name="RowTitles-Col2 2 3 3 6 5" xfId="23058"/>
    <cellStyle name="RowTitles-Col2 2 3 3 6 5 2" xfId="23059"/>
    <cellStyle name="RowTitles-Col2 2 3 3 6 5 2 2" xfId="23060"/>
    <cellStyle name="RowTitles-Col2 2 3 3 6 6" xfId="23061"/>
    <cellStyle name="RowTitles-Col2 2 3 3 6 6 2" xfId="23062"/>
    <cellStyle name="RowTitles-Col2 2 3 3 7" xfId="23063"/>
    <cellStyle name="RowTitles-Col2 2 3 3 7 2" xfId="23064"/>
    <cellStyle name="RowTitles-Col2 2 3 3 7 2 2" xfId="23065"/>
    <cellStyle name="RowTitles-Col2 2 3 3 7 2 3" xfId="23066"/>
    <cellStyle name="RowTitles-Col2 2 3 3 7 3" xfId="23067"/>
    <cellStyle name="RowTitles-Col2 2 3 3 7 3 2" xfId="23068"/>
    <cellStyle name="RowTitles-Col2 2 3 3 7 3 2 2" xfId="23069"/>
    <cellStyle name="RowTitles-Col2 2 3 3 7 4" xfId="23070"/>
    <cellStyle name="RowTitles-Col2 2 3 3 8" xfId="23071"/>
    <cellStyle name="RowTitles-Col2 2 3 3 8 2" xfId="23072"/>
    <cellStyle name="RowTitles-Col2 2 3 3 8 2 2" xfId="23073"/>
    <cellStyle name="RowTitles-Col2 2 3 3 8 2 3" xfId="23074"/>
    <cellStyle name="RowTitles-Col2 2 3 3 8 3" xfId="23075"/>
    <cellStyle name="RowTitles-Col2 2 3 3 8 3 2" xfId="23076"/>
    <cellStyle name="RowTitles-Col2 2 3 3 8 3 2 2" xfId="23077"/>
    <cellStyle name="RowTitles-Col2 2 3 3 8 4" xfId="23078"/>
    <cellStyle name="RowTitles-Col2 2 3 3_STUD aligned by INSTIT" xfId="23079"/>
    <cellStyle name="RowTitles-Col2 2 3 4" xfId="23080"/>
    <cellStyle name="RowTitles-Col2 2 3 4 2" xfId="23081"/>
    <cellStyle name="RowTitles-Col2 2 3 4 2 2" xfId="23082"/>
    <cellStyle name="RowTitles-Col2 2 3 4 2 2 2" xfId="23083"/>
    <cellStyle name="RowTitles-Col2 2 3 4 2 2 2 2" xfId="23084"/>
    <cellStyle name="RowTitles-Col2 2 3 4 2 2 2 3" xfId="23085"/>
    <cellStyle name="RowTitles-Col2 2 3 4 2 2 3" xfId="23086"/>
    <cellStyle name="RowTitles-Col2 2 3 4 2 2 3 2" xfId="23087"/>
    <cellStyle name="RowTitles-Col2 2 3 4 2 2 3 2 2" xfId="23088"/>
    <cellStyle name="RowTitles-Col2 2 3 4 2 2 4" xfId="23089"/>
    <cellStyle name="RowTitles-Col2 2 3 4 2 3" xfId="23090"/>
    <cellStyle name="RowTitles-Col2 2 3 4 2 3 2" xfId="23091"/>
    <cellStyle name="RowTitles-Col2 2 3 4 2 3 2 2" xfId="23092"/>
    <cellStyle name="RowTitles-Col2 2 3 4 2 3 2 3" xfId="23093"/>
    <cellStyle name="RowTitles-Col2 2 3 4 2 3 3" xfId="23094"/>
    <cellStyle name="RowTitles-Col2 2 3 4 2 3 3 2" xfId="23095"/>
    <cellStyle name="RowTitles-Col2 2 3 4 2 3 3 2 2" xfId="23096"/>
    <cellStyle name="RowTitles-Col2 2 3 4 2 3 4" xfId="23097"/>
    <cellStyle name="RowTitles-Col2 2 3 4 2 3 4 2" xfId="23098"/>
    <cellStyle name="RowTitles-Col2 2 3 4 2 4" xfId="23099"/>
    <cellStyle name="RowTitles-Col2 2 3 4 2 5" xfId="23100"/>
    <cellStyle name="RowTitles-Col2 2 3 4 2 5 2" xfId="23101"/>
    <cellStyle name="RowTitles-Col2 2 3 4 2 5 3" xfId="23102"/>
    <cellStyle name="RowTitles-Col2 2 3 4 3" xfId="23103"/>
    <cellStyle name="RowTitles-Col2 2 3 4 3 2" xfId="23104"/>
    <cellStyle name="RowTitles-Col2 2 3 4 3 2 2" xfId="23105"/>
    <cellStyle name="RowTitles-Col2 2 3 4 3 2 2 2" xfId="23106"/>
    <cellStyle name="RowTitles-Col2 2 3 4 3 2 2 3" xfId="23107"/>
    <cellStyle name="RowTitles-Col2 2 3 4 3 2 3" xfId="23108"/>
    <cellStyle name="RowTitles-Col2 2 3 4 3 2 3 2" xfId="23109"/>
    <cellStyle name="RowTitles-Col2 2 3 4 3 2 3 2 2" xfId="23110"/>
    <cellStyle name="RowTitles-Col2 2 3 4 3 2 4" xfId="23111"/>
    <cellStyle name="RowTitles-Col2 2 3 4 3 3" xfId="23112"/>
    <cellStyle name="RowTitles-Col2 2 3 4 3 3 2" xfId="23113"/>
    <cellStyle name="RowTitles-Col2 2 3 4 3 3 2 2" xfId="23114"/>
    <cellStyle name="RowTitles-Col2 2 3 4 3 3 2 3" xfId="23115"/>
    <cellStyle name="RowTitles-Col2 2 3 4 3 3 3" xfId="23116"/>
    <cellStyle name="RowTitles-Col2 2 3 4 3 3 3 2" xfId="23117"/>
    <cellStyle name="RowTitles-Col2 2 3 4 3 3 3 2 2" xfId="23118"/>
    <cellStyle name="RowTitles-Col2 2 3 4 3 3 4" xfId="23119"/>
    <cellStyle name="RowTitles-Col2 2 3 4 3 3 4 2" xfId="23120"/>
    <cellStyle name="RowTitles-Col2 2 3 4 3 4" xfId="23121"/>
    <cellStyle name="RowTitles-Col2 2 3 4 3 5" xfId="23122"/>
    <cellStyle name="RowTitles-Col2 2 3 4 3 5 2" xfId="23123"/>
    <cellStyle name="RowTitles-Col2 2 3 4 3 5 2 2" xfId="23124"/>
    <cellStyle name="RowTitles-Col2 2 3 4 3 6" xfId="23125"/>
    <cellStyle name="RowTitles-Col2 2 3 4 3 6 2" xfId="23126"/>
    <cellStyle name="RowTitles-Col2 2 3 4 4" xfId="23127"/>
    <cellStyle name="RowTitles-Col2 2 3 4 4 2" xfId="23128"/>
    <cellStyle name="RowTitles-Col2 2 3 4 4 2 2" xfId="23129"/>
    <cellStyle name="RowTitles-Col2 2 3 4 4 2 2 2" xfId="23130"/>
    <cellStyle name="RowTitles-Col2 2 3 4 4 2 2 3" xfId="23131"/>
    <cellStyle name="RowTitles-Col2 2 3 4 4 2 3" xfId="23132"/>
    <cellStyle name="RowTitles-Col2 2 3 4 4 2 3 2" xfId="23133"/>
    <cellStyle name="RowTitles-Col2 2 3 4 4 2 3 2 2" xfId="23134"/>
    <cellStyle name="RowTitles-Col2 2 3 4 4 2 4" xfId="23135"/>
    <cellStyle name="RowTitles-Col2 2 3 4 4 3" xfId="23136"/>
    <cellStyle name="RowTitles-Col2 2 3 4 4 3 2" xfId="23137"/>
    <cellStyle name="RowTitles-Col2 2 3 4 4 3 2 2" xfId="23138"/>
    <cellStyle name="RowTitles-Col2 2 3 4 4 3 2 3" xfId="23139"/>
    <cellStyle name="RowTitles-Col2 2 3 4 4 3 3" xfId="23140"/>
    <cellStyle name="RowTitles-Col2 2 3 4 4 3 3 2" xfId="23141"/>
    <cellStyle name="RowTitles-Col2 2 3 4 4 3 3 2 2" xfId="23142"/>
    <cellStyle name="RowTitles-Col2 2 3 4 4 3 4" xfId="23143"/>
    <cellStyle name="RowTitles-Col2 2 3 4 4 3 4 2" xfId="23144"/>
    <cellStyle name="RowTitles-Col2 2 3 4 4 4" xfId="23145"/>
    <cellStyle name="RowTitles-Col2 2 3 4 4 5" xfId="23146"/>
    <cellStyle name="RowTitles-Col2 2 3 4 4 5 2" xfId="23147"/>
    <cellStyle name="RowTitles-Col2 2 3 4 4 5 3" xfId="23148"/>
    <cellStyle name="RowTitles-Col2 2 3 4 4 6" xfId="23149"/>
    <cellStyle name="RowTitles-Col2 2 3 4 4 6 2" xfId="23150"/>
    <cellStyle name="RowTitles-Col2 2 3 4 4 6 2 2" xfId="23151"/>
    <cellStyle name="RowTitles-Col2 2 3 4 4 7" xfId="23152"/>
    <cellStyle name="RowTitles-Col2 2 3 4 4 7 2" xfId="23153"/>
    <cellStyle name="RowTitles-Col2 2 3 4 5" xfId="23154"/>
    <cellStyle name="RowTitles-Col2 2 3 4 5 2" xfId="23155"/>
    <cellStyle name="RowTitles-Col2 2 3 4 5 2 2" xfId="23156"/>
    <cellStyle name="RowTitles-Col2 2 3 4 5 2 2 2" xfId="23157"/>
    <cellStyle name="RowTitles-Col2 2 3 4 5 2 2 3" xfId="23158"/>
    <cellStyle name="RowTitles-Col2 2 3 4 5 2 3" xfId="23159"/>
    <cellStyle name="RowTitles-Col2 2 3 4 5 2 3 2" xfId="23160"/>
    <cellStyle name="RowTitles-Col2 2 3 4 5 2 3 2 2" xfId="23161"/>
    <cellStyle name="RowTitles-Col2 2 3 4 5 2 4" xfId="23162"/>
    <cellStyle name="RowTitles-Col2 2 3 4 5 3" xfId="23163"/>
    <cellStyle name="RowTitles-Col2 2 3 4 5 3 2" xfId="23164"/>
    <cellStyle name="RowTitles-Col2 2 3 4 5 3 2 2" xfId="23165"/>
    <cellStyle name="RowTitles-Col2 2 3 4 5 3 2 3" xfId="23166"/>
    <cellStyle name="RowTitles-Col2 2 3 4 5 3 3" xfId="23167"/>
    <cellStyle name="RowTitles-Col2 2 3 4 5 3 3 2" xfId="23168"/>
    <cellStyle name="RowTitles-Col2 2 3 4 5 3 3 2 2" xfId="23169"/>
    <cellStyle name="RowTitles-Col2 2 3 4 5 3 4" xfId="23170"/>
    <cellStyle name="RowTitles-Col2 2 3 4 5 4" xfId="23171"/>
    <cellStyle name="RowTitles-Col2 2 3 4 5 4 2" xfId="23172"/>
    <cellStyle name="RowTitles-Col2 2 3 4 5 4 3" xfId="23173"/>
    <cellStyle name="RowTitles-Col2 2 3 4 5 5" xfId="23174"/>
    <cellStyle name="RowTitles-Col2 2 3 4 5 5 2" xfId="23175"/>
    <cellStyle name="RowTitles-Col2 2 3 4 5 5 2 2" xfId="23176"/>
    <cellStyle name="RowTitles-Col2 2 3 4 5 6" xfId="23177"/>
    <cellStyle name="RowTitles-Col2 2 3 4 5 6 2" xfId="23178"/>
    <cellStyle name="RowTitles-Col2 2 3 4 6" xfId="23179"/>
    <cellStyle name="RowTitles-Col2 2 3 4 6 2" xfId="23180"/>
    <cellStyle name="RowTitles-Col2 2 3 4 6 2 2" xfId="23181"/>
    <cellStyle name="RowTitles-Col2 2 3 4 6 2 2 2" xfId="23182"/>
    <cellStyle name="RowTitles-Col2 2 3 4 6 2 2 3" xfId="23183"/>
    <cellStyle name="RowTitles-Col2 2 3 4 6 2 3" xfId="23184"/>
    <cellStyle name="RowTitles-Col2 2 3 4 6 2 3 2" xfId="23185"/>
    <cellStyle name="RowTitles-Col2 2 3 4 6 2 3 2 2" xfId="23186"/>
    <cellStyle name="RowTitles-Col2 2 3 4 6 2 4" xfId="23187"/>
    <cellStyle name="RowTitles-Col2 2 3 4 6 3" xfId="23188"/>
    <cellStyle name="RowTitles-Col2 2 3 4 6 3 2" xfId="23189"/>
    <cellStyle name="RowTitles-Col2 2 3 4 6 3 2 2" xfId="23190"/>
    <cellStyle name="RowTitles-Col2 2 3 4 6 3 2 3" xfId="23191"/>
    <cellStyle name="RowTitles-Col2 2 3 4 6 3 3" xfId="23192"/>
    <cellStyle name="RowTitles-Col2 2 3 4 6 3 3 2" xfId="23193"/>
    <cellStyle name="RowTitles-Col2 2 3 4 6 3 3 2 2" xfId="23194"/>
    <cellStyle name="RowTitles-Col2 2 3 4 6 3 4" xfId="23195"/>
    <cellStyle name="RowTitles-Col2 2 3 4 6 4" xfId="23196"/>
    <cellStyle name="RowTitles-Col2 2 3 4 6 4 2" xfId="23197"/>
    <cellStyle name="RowTitles-Col2 2 3 4 6 4 3" xfId="23198"/>
    <cellStyle name="RowTitles-Col2 2 3 4 6 5" xfId="23199"/>
    <cellStyle name="RowTitles-Col2 2 3 4 6 5 2" xfId="23200"/>
    <cellStyle name="RowTitles-Col2 2 3 4 6 5 2 2" xfId="23201"/>
    <cellStyle name="RowTitles-Col2 2 3 4 6 6" xfId="23202"/>
    <cellStyle name="RowTitles-Col2 2 3 4 6 6 2" xfId="23203"/>
    <cellStyle name="RowTitles-Col2 2 3 4 7" xfId="23204"/>
    <cellStyle name="RowTitles-Col2 2 3 4 7 2" xfId="23205"/>
    <cellStyle name="RowTitles-Col2 2 3 4 7 2 2" xfId="23206"/>
    <cellStyle name="RowTitles-Col2 2 3 4 7 2 3" xfId="23207"/>
    <cellStyle name="RowTitles-Col2 2 3 4 7 3" xfId="23208"/>
    <cellStyle name="RowTitles-Col2 2 3 4 7 3 2" xfId="23209"/>
    <cellStyle name="RowTitles-Col2 2 3 4 7 3 2 2" xfId="23210"/>
    <cellStyle name="RowTitles-Col2 2 3 4 7 4" xfId="23211"/>
    <cellStyle name="RowTitles-Col2 2 3 4 8" xfId="23212"/>
    <cellStyle name="RowTitles-Col2 2 3 4_STUD aligned by INSTIT" xfId="23213"/>
    <cellStyle name="RowTitles-Col2 2 3 5" xfId="23214"/>
    <cellStyle name="RowTitles-Col2 2 3 5 2" xfId="23215"/>
    <cellStyle name="RowTitles-Col2 2 3 5 2 2" xfId="23216"/>
    <cellStyle name="RowTitles-Col2 2 3 5 2 2 2" xfId="23217"/>
    <cellStyle name="RowTitles-Col2 2 3 5 2 2 3" xfId="23218"/>
    <cellStyle name="RowTitles-Col2 2 3 5 2 3" xfId="23219"/>
    <cellStyle name="RowTitles-Col2 2 3 5 2 3 2" xfId="23220"/>
    <cellStyle name="RowTitles-Col2 2 3 5 2 3 2 2" xfId="23221"/>
    <cellStyle name="RowTitles-Col2 2 3 5 2 4" xfId="23222"/>
    <cellStyle name="RowTitles-Col2 2 3 5 3" xfId="23223"/>
    <cellStyle name="RowTitles-Col2 2 3 5 3 2" xfId="23224"/>
    <cellStyle name="RowTitles-Col2 2 3 5 3 2 2" xfId="23225"/>
    <cellStyle name="RowTitles-Col2 2 3 5 3 2 3" xfId="23226"/>
    <cellStyle name="RowTitles-Col2 2 3 5 3 3" xfId="23227"/>
    <cellStyle name="RowTitles-Col2 2 3 5 3 3 2" xfId="23228"/>
    <cellStyle name="RowTitles-Col2 2 3 5 3 3 2 2" xfId="23229"/>
    <cellStyle name="RowTitles-Col2 2 3 5 3 4" xfId="23230"/>
    <cellStyle name="RowTitles-Col2 2 3 5 3 4 2" xfId="23231"/>
    <cellStyle name="RowTitles-Col2 2 3 5 4" xfId="23232"/>
    <cellStyle name="RowTitles-Col2 2 3 5 5" xfId="23233"/>
    <cellStyle name="RowTitles-Col2 2 3 5 5 2" xfId="23234"/>
    <cellStyle name="RowTitles-Col2 2 3 5 5 3" xfId="23235"/>
    <cellStyle name="RowTitles-Col2 2 3 6" xfId="23236"/>
    <cellStyle name="RowTitles-Col2 2 3 6 2" xfId="23237"/>
    <cellStyle name="RowTitles-Col2 2 3 6 2 2" xfId="23238"/>
    <cellStyle name="RowTitles-Col2 2 3 6 2 2 2" xfId="23239"/>
    <cellStyle name="RowTitles-Col2 2 3 6 2 2 3" xfId="23240"/>
    <cellStyle name="RowTitles-Col2 2 3 6 2 3" xfId="23241"/>
    <cellStyle name="RowTitles-Col2 2 3 6 2 3 2" xfId="23242"/>
    <cellStyle name="RowTitles-Col2 2 3 6 2 3 2 2" xfId="23243"/>
    <cellStyle name="RowTitles-Col2 2 3 6 2 4" xfId="23244"/>
    <cellStyle name="RowTitles-Col2 2 3 6 3" xfId="23245"/>
    <cellStyle name="RowTitles-Col2 2 3 6 3 2" xfId="23246"/>
    <cellStyle name="RowTitles-Col2 2 3 6 3 2 2" xfId="23247"/>
    <cellStyle name="RowTitles-Col2 2 3 6 3 2 3" xfId="23248"/>
    <cellStyle name="RowTitles-Col2 2 3 6 3 3" xfId="23249"/>
    <cellStyle name="RowTitles-Col2 2 3 6 3 3 2" xfId="23250"/>
    <cellStyle name="RowTitles-Col2 2 3 6 3 3 2 2" xfId="23251"/>
    <cellStyle name="RowTitles-Col2 2 3 6 3 4" xfId="23252"/>
    <cellStyle name="RowTitles-Col2 2 3 6 3 4 2" xfId="23253"/>
    <cellStyle name="RowTitles-Col2 2 3 6 4" xfId="23254"/>
    <cellStyle name="RowTitles-Col2 2 3 6 5" xfId="23255"/>
    <cellStyle name="RowTitles-Col2 2 3 6 5 2" xfId="23256"/>
    <cellStyle name="RowTitles-Col2 2 3 6 5 2 2" xfId="23257"/>
    <cellStyle name="RowTitles-Col2 2 3 6 6" xfId="23258"/>
    <cellStyle name="RowTitles-Col2 2 3 6 6 2" xfId="23259"/>
    <cellStyle name="RowTitles-Col2 2 3 7" xfId="23260"/>
    <cellStyle name="RowTitles-Col2 2 3 7 2" xfId="23261"/>
    <cellStyle name="RowTitles-Col2 2 3 7 2 2" xfId="23262"/>
    <cellStyle name="RowTitles-Col2 2 3 7 2 2 2" xfId="23263"/>
    <cellStyle name="RowTitles-Col2 2 3 7 2 2 3" xfId="23264"/>
    <cellStyle name="RowTitles-Col2 2 3 7 2 3" xfId="23265"/>
    <cellStyle name="RowTitles-Col2 2 3 7 2 3 2" xfId="23266"/>
    <cellStyle name="RowTitles-Col2 2 3 7 2 3 2 2" xfId="23267"/>
    <cellStyle name="RowTitles-Col2 2 3 7 2 4" xfId="23268"/>
    <cellStyle name="RowTitles-Col2 2 3 7 3" xfId="23269"/>
    <cellStyle name="RowTitles-Col2 2 3 7 3 2" xfId="23270"/>
    <cellStyle name="RowTitles-Col2 2 3 7 3 2 2" xfId="23271"/>
    <cellStyle name="RowTitles-Col2 2 3 7 3 2 3" xfId="23272"/>
    <cellStyle name="RowTitles-Col2 2 3 7 3 3" xfId="23273"/>
    <cellStyle name="RowTitles-Col2 2 3 7 3 3 2" xfId="23274"/>
    <cellStyle name="RowTitles-Col2 2 3 7 3 3 2 2" xfId="23275"/>
    <cellStyle name="RowTitles-Col2 2 3 7 3 4" xfId="23276"/>
    <cellStyle name="RowTitles-Col2 2 3 7 3 4 2" xfId="23277"/>
    <cellStyle name="RowTitles-Col2 2 3 7 4" xfId="23278"/>
    <cellStyle name="RowTitles-Col2 2 3 7 5" xfId="23279"/>
    <cellStyle name="RowTitles-Col2 2 3 7 5 2" xfId="23280"/>
    <cellStyle name="RowTitles-Col2 2 3 7 5 3" xfId="23281"/>
    <cellStyle name="RowTitles-Col2 2 3 7 6" xfId="23282"/>
    <cellStyle name="RowTitles-Col2 2 3 7 6 2" xfId="23283"/>
    <cellStyle name="RowTitles-Col2 2 3 7 6 2 2" xfId="23284"/>
    <cellStyle name="RowTitles-Col2 2 3 7 7" xfId="23285"/>
    <cellStyle name="RowTitles-Col2 2 3 7 7 2" xfId="23286"/>
    <cellStyle name="RowTitles-Col2 2 3 8" xfId="23287"/>
    <cellStyle name="RowTitles-Col2 2 3 8 2" xfId="23288"/>
    <cellStyle name="RowTitles-Col2 2 3 8 2 2" xfId="23289"/>
    <cellStyle name="RowTitles-Col2 2 3 8 2 2 2" xfId="23290"/>
    <cellStyle name="RowTitles-Col2 2 3 8 2 2 3" xfId="23291"/>
    <cellStyle name="RowTitles-Col2 2 3 8 2 3" xfId="23292"/>
    <cellStyle name="RowTitles-Col2 2 3 8 2 3 2" xfId="23293"/>
    <cellStyle name="RowTitles-Col2 2 3 8 2 3 2 2" xfId="23294"/>
    <cellStyle name="RowTitles-Col2 2 3 8 2 4" xfId="23295"/>
    <cellStyle name="RowTitles-Col2 2 3 8 3" xfId="23296"/>
    <cellStyle name="RowTitles-Col2 2 3 8 3 2" xfId="23297"/>
    <cellStyle name="RowTitles-Col2 2 3 8 3 2 2" xfId="23298"/>
    <cellStyle name="RowTitles-Col2 2 3 8 3 2 3" xfId="23299"/>
    <cellStyle name="RowTitles-Col2 2 3 8 3 3" xfId="23300"/>
    <cellStyle name="RowTitles-Col2 2 3 8 3 3 2" xfId="23301"/>
    <cellStyle name="RowTitles-Col2 2 3 8 3 3 2 2" xfId="23302"/>
    <cellStyle name="RowTitles-Col2 2 3 8 3 4" xfId="23303"/>
    <cellStyle name="RowTitles-Col2 2 3 8 4" xfId="23304"/>
    <cellStyle name="RowTitles-Col2 2 3 8 4 2" xfId="23305"/>
    <cellStyle name="RowTitles-Col2 2 3 8 4 3" xfId="23306"/>
    <cellStyle name="RowTitles-Col2 2 3 8 5" xfId="23307"/>
    <cellStyle name="RowTitles-Col2 2 3 8 5 2" xfId="23308"/>
    <cellStyle name="RowTitles-Col2 2 3 8 5 2 2" xfId="23309"/>
    <cellStyle name="RowTitles-Col2 2 3 8 6" xfId="23310"/>
    <cellStyle name="RowTitles-Col2 2 3 8 6 2" xfId="23311"/>
    <cellStyle name="RowTitles-Col2 2 3 9" xfId="23312"/>
    <cellStyle name="RowTitles-Col2 2 3 9 2" xfId="23313"/>
    <cellStyle name="RowTitles-Col2 2 3 9 2 2" xfId="23314"/>
    <cellStyle name="RowTitles-Col2 2 3 9 2 2 2" xfId="23315"/>
    <cellStyle name="RowTitles-Col2 2 3 9 2 2 3" xfId="23316"/>
    <cellStyle name="RowTitles-Col2 2 3 9 2 3" xfId="23317"/>
    <cellStyle name="RowTitles-Col2 2 3 9 2 3 2" xfId="23318"/>
    <cellStyle name="RowTitles-Col2 2 3 9 2 3 2 2" xfId="23319"/>
    <cellStyle name="RowTitles-Col2 2 3 9 2 4" xfId="23320"/>
    <cellStyle name="RowTitles-Col2 2 3 9 3" xfId="23321"/>
    <cellStyle name="RowTitles-Col2 2 3 9 3 2" xfId="23322"/>
    <cellStyle name="RowTitles-Col2 2 3 9 3 2 2" xfId="23323"/>
    <cellStyle name="RowTitles-Col2 2 3 9 3 2 3" xfId="23324"/>
    <cellStyle name="RowTitles-Col2 2 3 9 3 3" xfId="23325"/>
    <cellStyle name="RowTitles-Col2 2 3 9 3 3 2" xfId="23326"/>
    <cellStyle name="RowTitles-Col2 2 3 9 3 3 2 2" xfId="23327"/>
    <cellStyle name="RowTitles-Col2 2 3 9 3 4" xfId="23328"/>
    <cellStyle name="RowTitles-Col2 2 3 9 4" xfId="23329"/>
    <cellStyle name="RowTitles-Col2 2 3 9 4 2" xfId="23330"/>
    <cellStyle name="RowTitles-Col2 2 3 9 4 3" xfId="23331"/>
    <cellStyle name="RowTitles-Col2 2 3 9 5" xfId="23332"/>
    <cellStyle name="RowTitles-Col2 2 3 9 5 2" xfId="23333"/>
    <cellStyle name="RowTitles-Col2 2 3 9 5 2 2" xfId="23334"/>
    <cellStyle name="RowTitles-Col2 2 3 9 6" xfId="23335"/>
    <cellStyle name="RowTitles-Col2 2 3 9 6 2" xfId="23336"/>
    <cellStyle name="RowTitles-Col2 2 3_STUD aligned by INSTIT" xfId="23337"/>
    <cellStyle name="RowTitles-Col2 2 4" xfId="23338"/>
    <cellStyle name="RowTitles-Col2 2 4 2" xfId="23339"/>
    <cellStyle name="RowTitles-Col2 2 4 2 2" xfId="23340"/>
    <cellStyle name="RowTitles-Col2 2 4 2 2 2" xfId="23341"/>
    <cellStyle name="RowTitles-Col2 2 4 2 2 2 2" xfId="23342"/>
    <cellStyle name="RowTitles-Col2 2 4 2 2 2 3" xfId="23343"/>
    <cellStyle name="RowTitles-Col2 2 4 2 2 3" xfId="23344"/>
    <cellStyle name="RowTitles-Col2 2 4 2 2 3 2" xfId="23345"/>
    <cellStyle name="RowTitles-Col2 2 4 2 2 3 2 2" xfId="23346"/>
    <cellStyle name="RowTitles-Col2 2 4 2 2 4" xfId="23347"/>
    <cellStyle name="RowTitles-Col2 2 4 2 3" xfId="23348"/>
    <cellStyle name="RowTitles-Col2 2 4 2 3 2" xfId="23349"/>
    <cellStyle name="RowTitles-Col2 2 4 2 3 2 2" xfId="23350"/>
    <cellStyle name="RowTitles-Col2 2 4 2 3 2 3" xfId="23351"/>
    <cellStyle name="RowTitles-Col2 2 4 2 3 3" xfId="23352"/>
    <cellStyle name="RowTitles-Col2 2 4 2 3 3 2" xfId="23353"/>
    <cellStyle name="RowTitles-Col2 2 4 2 3 3 2 2" xfId="23354"/>
    <cellStyle name="RowTitles-Col2 2 4 2 3 4" xfId="23355"/>
    <cellStyle name="RowTitles-Col2 2 4 2 3 4 2" xfId="23356"/>
    <cellStyle name="RowTitles-Col2 2 4 2 4" xfId="23357"/>
    <cellStyle name="RowTitles-Col2 2 4 3" xfId="23358"/>
    <cellStyle name="RowTitles-Col2 2 4 3 2" xfId="23359"/>
    <cellStyle name="RowTitles-Col2 2 4 3 2 2" xfId="23360"/>
    <cellStyle name="RowTitles-Col2 2 4 3 2 2 2" xfId="23361"/>
    <cellStyle name="RowTitles-Col2 2 4 3 2 2 3" xfId="23362"/>
    <cellStyle name="RowTitles-Col2 2 4 3 2 3" xfId="23363"/>
    <cellStyle name="RowTitles-Col2 2 4 3 2 3 2" xfId="23364"/>
    <cellStyle name="RowTitles-Col2 2 4 3 2 3 2 2" xfId="23365"/>
    <cellStyle name="RowTitles-Col2 2 4 3 2 4" xfId="23366"/>
    <cellStyle name="RowTitles-Col2 2 4 3 3" xfId="23367"/>
    <cellStyle name="RowTitles-Col2 2 4 3 3 2" xfId="23368"/>
    <cellStyle name="RowTitles-Col2 2 4 3 3 2 2" xfId="23369"/>
    <cellStyle name="RowTitles-Col2 2 4 3 3 2 3" xfId="23370"/>
    <cellStyle name="RowTitles-Col2 2 4 3 3 3" xfId="23371"/>
    <cellStyle name="RowTitles-Col2 2 4 3 3 3 2" xfId="23372"/>
    <cellStyle name="RowTitles-Col2 2 4 3 3 3 2 2" xfId="23373"/>
    <cellStyle name="RowTitles-Col2 2 4 3 3 4" xfId="23374"/>
    <cellStyle name="RowTitles-Col2 2 4 3 3 4 2" xfId="23375"/>
    <cellStyle name="RowTitles-Col2 2 4 3 4" xfId="23376"/>
    <cellStyle name="RowTitles-Col2 2 4 3 5" xfId="23377"/>
    <cellStyle name="RowTitles-Col2 2 4 3 5 2" xfId="23378"/>
    <cellStyle name="RowTitles-Col2 2 4 3 5 3" xfId="23379"/>
    <cellStyle name="RowTitles-Col2 2 4 3 6" xfId="23380"/>
    <cellStyle name="RowTitles-Col2 2 4 3 6 2" xfId="23381"/>
    <cellStyle name="RowTitles-Col2 2 4 3 6 2 2" xfId="23382"/>
    <cellStyle name="RowTitles-Col2 2 4 3 7" xfId="23383"/>
    <cellStyle name="RowTitles-Col2 2 4 3 7 2" xfId="23384"/>
    <cellStyle name="RowTitles-Col2 2 4 4" xfId="23385"/>
    <cellStyle name="RowTitles-Col2 2 4 4 2" xfId="23386"/>
    <cellStyle name="RowTitles-Col2 2 4 4 2 2" xfId="23387"/>
    <cellStyle name="RowTitles-Col2 2 4 4 2 2 2" xfId="23388"/>
    <cellStyle name="RowTitles-Col2 2 4 4 2 2 3" xfId="23389"/>
    <cellStyle name="RowTitles-Col2 2 4 4 2 3" xfId="23390"/>
    <cellStyle name="RowTitles-Col2 2 4 4 2 3 2" xfId="23391"/>
    <cellStyle name="RowTitles-Col2 2 4 4 2 3 2 2" xfId="23392"/>
    <cellStyle name="RowTitles-Col2 2 4 4 2 4" xfId="23393"/>
    <cellStyle name="RowTitles-Col2 2 4 4 3" xfId="23394"/>
    <cellStyle name="RowTitles-Col2 2 4 4 3 2" xfId="23395"/>
    <cellStyle name="RowTitles-Col2 2 4 4 3 2 2" xfId="23396"/>
    <cellStyle name="RowTitles-Col2 2 4 4 3 2 3" xfId="23397"/>
    <cellStyle name="RowTitles-Col2 2 4 4 3 3" xfId="23398"/>
    <cellStyle name="RowTitles-Col2 2 4 4 3 3 2" xfId="23399"/>
    <cellStyle name="RowTitles-Col2 2 4 4 3 3 2 2" xfId="23400"/>
    <cellStyle name="RowTitles-Col2 2 4 4 3 4" xfId="23401"/>
    <cellStyle name="RowTitles-Col2 2 4 4 4" xfId="23402"/>
    <cellStyle name="RowTitles-Col2 2 4 4 4 2" xfId="23403"/>
    <cellStyle name="RowTitles-Col2 2 4 4 4 3" xfId="23404"/>
    <cellStyle name="RowTitles-Col2 2 4 4 5" xfId="23405"/>
    <cellStyle name="RowTitles-Col2 2 4 4 5 2" xfId="23406"/>
    <cellStyle name="RowTitles-Col2 2 4 4 5 2 2" xfId="23407"/>
    <cellStyle name="RowTitles-Col2 2 4 4 6" xfId="23408"/>
    <cellStyle name="RowTitles-Col2 2 4 4 6 2" xfId="23409"/>
    <cellStyle name="RowTitles-Col2 2 4 5" xfId="23410"/>
    <cellStyle name="RowTitles-Col2 2 4 5 2" xfId="23411"/>
    <cellStyle name="RowTitles-Col2 2 4 5 2 2" xfId="23412"/>
    <cellStyle name="RowTitles-Col2 2 4 5 2 2 2" xfId="23413"/>
    <cellStyle name="RowTitles-Col2 2 4 5 2 2 3" xfId="23414"/>
    <cellStyle name="RowTitles-Col2 2 4 5 2 3" xfId="23415"/>
    <cellStyle name="RowTitles-Col2 2 4 5 2 3 2" xfId="23416"/>
    <cellStyle name="RowTitles-Col2 2 4 5 2 3 2 2" xfId="23417"/>
    <cellStyle name="RowTitles-Col2 2 4 5 2 4" xfId="23418"/>
    <cellStyle name="RowTitles-Col2 2 4 5 3" xfId="23419"/>
    <cellStyle name="RowTitles-Col2 2 4 5 3 2" xfId="23420"/>
    <cellStyle name="RowTitles-Col2 2 4 5 3 2 2" xfId="23421"/>
    <cellStyle name="RowTitles-Col2 2 4 5 3 2 3" xfId="23422"/>
    <cellStyle name="RowTitles-Col2 2 4 5 3 3" xfId="23423"/>
    <cellStyle name="RowTitles-Col2 2 4 5 3 3 2" xfId="23424"/>
    <cellStyle name="RowTitles-Col2 2 4 5 3 3 2 2" xfId="23425"/>
    <cellStyle name="RowTitles-Col2 2 4 5 3 4" xfId="23426"/>
    <cellStyle name="RowTitles-Col2 2 4 5 4" xfId="23427"/>
    <cellStyle name="RowTitles-Col2 2 4 5 4 2" xfId="23428"/>
    <cellStyle name="RowTitles-Col2 2 4 5 4 3" xfId="23429"/>
    <cellStyle name="RowTitles-Col2 2 4 5 5" xfId="23430"/>
    <cellStyle name="RowTitles-Col2 2 4 5 5 2" xfId="23431"/>
    <cellStyle name="RowTitles-Col2 2 4 5 5 2 2" xfId="23432"/>
    <cellStyle name="RowTitles-Col2 2 4 5 6" xfId="23433"/>
    <cellStyle name="RowTitles-Col2 2 4 5 6 2" xfId="23434"/>
    <cellStyle name="RowTitles-Col2 2 4 6" xfId="23435"/>
    <cellStyle name="RowTitles-Col2 2 4 6 2" xfId="23436"/>
    <cellStyle name="RowTitles-Col2 2 4 6 2 2" xfId="23437"/>
    <cellStyle name="RowTitles-Col2 2 4 6 2 2 2" xfId="23438"/>
    <cellStyle name="RowTitles-Col2 2 4 6 2 2 3" xfId="23439"/>
    <cellStyle name="RowTitles-Col2 2 4 6 2 3" xfId="23440"/>
    <cellStyle name="RowTitles-Col2 2 4 6 2 3 2" xfId="23441"/>
    <cellStyle name="RowTitles-Col2 2 4 6 2 3 2 2" xfId="23442"/>
    <cellStyle name="RowTitles-Col2 2 4 6 2 4" xfId="23443"/>
    <cellStyle name="RowTitles-Col2 2 4 6 3" xfId="23444"/>
    <cellStyle name="RowTitles-Col2 2 4 6 3 2" xfId="23445"/>
    <cellStyle name="RowTitles-Col2 2 4 6 3 2 2" xfId="23446"/>
    <cellStyle name="RowTitles-Col2 2 4 6 3 2 3" xfId="23447"/>
    <cellStyle name="RowTitles-Col2 2 4 6 3 3" xfId="23448"/>
    <cellStyle name="RowTitles-Col2 2 4 6 3 3 2" xfId="23449"/>
    <cellStyle name="RowTitles-Col2 2 4 6 3 3 2 2" xfId="23450"/>
    <cellStyle name="RowTitles-Col2 2 4 6 3 4" xfId="23451"/>
    <cellStyle name="RowTitles-Col2 2 4 6 4" xfId="23452"/>
    <cellStyle name="RowTitles-Col2 2 4 6 4 2" xfId="23453"/>
    <cellStyle name="RowTitles-Col2 2 4 6 4 3" xfId="23454"/>
    <cellStyle name="RowTitles-Col2 2 4 6 5" xfId="23455"/>
    <cellStyle name="RowTitles-Col2 2 4 6 5 2" xfId="23456"/>
    <cellStyle name="RowTitles-Col2 2 4 6 5 2 2" xfId="23457"/>
    <cellStyle name="RowTitles-Col2 2 4 6 6" xfId="23458"/>
    <cellStyle name="RowTitles-Col2 2 4 6 6 2" xfId="23459"/>
    <cellStyle name="RowTitles-Col2 2 4 7" xfId="23460"/>
    <cellStyle name="RowTitles-Col2 2 4 7 2" xfId="23461"/>
    <cellStyle name="RowTitles-Col2 2 4 7 2 2" xfId="23462"/>
    <cellStyle name="RowTitles-Col2 2 4 7 2 3" xfId="23463"/>
    <cellStyle name="RowTitles-Col2 2 4 7 3" xfId="23464"/>
    <cellStyle name="RowTitles-Col2 2 4 7 3 2" xfId="23465"/>
    <cellStyle name="RowTitles-Col2 2 4 7 3 2 2" xfId="23466"/>
    <cellStyle name="RowTitles-Col2 2 4 7 4" xfId="23467"/>
    <cellStyle name="RowTitles-Col2 2 4 8" xfId="23468"/>
    <cellStyle name="RowTitles-Col2 2 4_STUD aligned by INSTIT" xfId="23469"/>
    <cellStyle name="RowTitles-Col2 2 5" xfId="23470"/>
    <cellStyle name="RowTitles-Col2 2 5 2" xfId="23471"/>
    <cellStyle name="RowTitles-Col2 2 5 2 2" xfId="23472"/>
    <cellStyle name="RowTitles-Col2 2 5 2 2 2" xfId="23473"/>
    <cellStyle name="RowTitles-Col2 2 5 2 2 2 2" xfId="23474"/>
    <cellStyle name="RowTitles-Col2 2 5 2 2 2 3" xfId="23475"/>
    <cellStyle name="RowTitles-Col2 2 5 2 2 3" xfId="23476"/>
    <cellStyle name="RowTitles-Col2 2 5 2 2 3 2" xfId="23477"/>
    <cellStyle name="RowTitles-Col2 2 5 2 2 3 2 2" xfId="23478"/>
    <cellStyle name="RowTitles-Col2 2 5 2 2 4" xfId="23479"/>
    <cellStyle name="RowTitles-Col2 2 5 2 3" xfId="23480"/>
    <cellStyle name="RowTitles-Col2 2 5 2 3 2" xfId="23481"/>
    <cellStyle name="RowTitles-Col2 2 5 2 3 2 2" xfId="23482"/>
    <cellStyle name="RowTitles-Col2 2 5 2 3 2 3" xfId="23483"/>
    <cellStyle name="RowTitles-Col2 2 5 2 3 3" xfId="23484"/>
    <cellStyle name="RowTitles-Col2 2 5 2 3 3 2" xfId="23485"/>
    <cellStyle name="RowTitles-Col2 2 5 2 3 3 2 2" xfId="23486"/>
    <cellStyle name="RowTitles-Col2 2 5 2 3 4" xfId="23487"/>
    <cellStyle name="RowTitles-Col2 2 5 2 3 4 2" xfId="23488"/>
    <cellStyle name="RowTitles-Col2 2 5 2 4" xfId="23489"/>
    <cellStyle name="RowTitles-Col2 2 5 2 5" xfId="23490"/>
    <cellStyle name="RowTitles-Col2 2 5 2 5 2" xfId="23491"/>
    <cellStyle name="RowTitles-Col2 2 5 2 5 3" xfId="23492"/>
    <cellStyle name="RowTitles-Col2 2 5 2 6" xfId="23493"/>
    <cellStyle name="RowTitles-Col2 2 5 2 6 2" xfId="23494"/>
    <cellStyle name="RowTitles-Col2 2 5 2 6 2 2" xfId="23495"/>
    <cellStyle name="RowTitles-Col2 2 5 2 7" xfId="23496"/>
    <cellStyle name="RowTitles-Col2 2 5 2 7 2" xfId="23497"/>
    <cellStyle name="RowTitles-Col2 2 5 3" xfId="23498"/>
    <cellStyle name="RowTitles-Col2 2 5 3 2" xfId="23499"/>
    <cellStyle name="RowTitles-Col2 2 5 3 2 2" xfId="23500"/>
    <cellStyle name="RowTitles-Col2 2 5 3 2 2 2" xfId="23501"/>
    <cellStyle name="RowTitles-Col2 2 5 3 2 2 3" xfId="23502"/>
    <cellStyle name="RowTitles-Col2 2 5 3 2 3" xfId="23503"/>
    <cellStyle name="RowTitles-Col2 2 5 3 2 3 2" xfId="23504"/>
    <cellStyle name="RowTitles-Col2 2 5 3 2 3 2 2" xfId="23505"/>
    <cellStyle name="RowTitles-Col2 2 5 3 2 4" xfId="23506"/>
    <cellStyle name="RowTitles-Col2 2 5 3 3" xfId="23507"/>
    <cellStyle name="RowTitles-Col2 2 5 3 3 2" xfId="23508"/>
    <cellStyle name="RowTitles-Col2 2 5 3 3 2 2" xfId="23509"/>
    <cellStyle name="RowTitles-Col2 2 5 3 3 2 3" xfId="23510"/>
    <cellStyle name="RowTitles-Col2 2 5 3 3 3" xfId="23511"/>
    <cellStyle name="RowTitles-Col2 2 5 3 3 3 2" xfId="23512"/>
    <cellStyle name="RowTitles-Col2 2 5 3 3 3 2 2" xfId="23513"/>
    <cellStyle name="RowTitles-Col2 2 5 3 3 4" xfId="23514"/>
    <cellStyle name="RowTitles-Col2 2 5 3 3 4 2" xfId="23515"/>
    <cellStyle name="RowTitles-Col2 2 5 3 4" xfId="23516"/>
    <cellStyle name="RowTitles-Col2 2 5 4" xfId="23517"/>
    <cellStyle name="RowTitles-Col2 2 5 4 2" xfId="23518"/>
    <cellStyle name="RowTitles-Col2 2 5 4 2 2" xfId="23519"/>
    <cellStyle name="RowTitles-Col2 2 5 4 2 2 2" xfId="23520"/>
    <cellStyle name="RowTitles-Col2 2 5 4 2 2 3" xfId="23521"/>
    <cellStyle name="RowTitles-Col2 2 5 4 2 3" xfId="23522"/>
    <cellStyle name="RowTitles-Col2 2 5 4 2 3 2" xfId="23523"/>
    <cellStyle name="RowTitles-Col2 2 5 4 2 3 2 2" xfId="23524"/>
    <cellStyle name="RowTitles-Col2 2 5 4 2 4" xfId="23525"/>
    <cellStyle name="RowTitles-Col2 2 5 4 3" xfId="23526"/>
    <cellStyle name="RowTitles-Col2 2 5 4 3 2" xfId="23527"/>
    <cellStyle name="RowTitles-Col2 2 5 4 3 2 2" xfId="23528"/>
    <cellStyle name="RowTitles-Col2 2 5 4 3 2 3" xfId="23529"/>
    <cellStyle name="RowTitles-Col2 2 5 4 3 3" xfId="23530"/>
    <cellStyle name="RowTitles-Col2 2 5 4 3 3 2" xfId="23531"/>
    <cellStyle name="RowTitles-Col2 2 5 4 3 3 2 2" xfId="23532"/>
    <cellStyle name="RowTitles-Col2 2 5 4 3 4" xfId="23533"/>
    <cellStyle name="RowTitles-Col2 2 5 4 4" xfId="23534"/>
    <cellStyle name="RowTitles-Col2 2 5 4 4 2" xfId="23535"/>
    <cellStyle name="RowTitles-Col2 2 5 4 4 3" xfId="23536"/>
    <cellStyle name="RowTitles-Col2 2 5 4 5" xfId="23537"/>
    <cellStyle name="RowTitles-Col2 2 5 4 5 2" xfId="23538"/>
    <cellStyle name="RowTitles-Col2 2 5 4 5 2 2" xfId="23539"/>
    <cellStyle name="RowTitles-Col2 2 5 4 6" xfId="23540"/>
    <cellStyle name="RowTitles-Col2 2 5 4 6 2" xfId="23541"/>
    <cellStyle name="RowTitles-Col2 2 5 5" xfId="23542"/>
    <cellStyle name="RowTitles-Col2 2 5 5 2" xfId="23543"/>
    <cellStyle name="RowTitles-Col2 2 5 5 2 2" xfId="23544"/>
    <cellStyle name="RowTitles-Col2 2 5 5 2 2 2" xfId="23545"/>
    <cellStyle name="RowTitles-Col2 2 5 5 2 2 3" xfId="23546"/>
    <cellStyle name="RowTitles-Col2 2 5 5 2 3" xfId="23547"/>
    <cellStyle name="RowTitles-Col2 2 5 5 2 3 2" xfId="23548"/>
    <cellStyle name="RowTitles-Col2 2 5 5 2 3 2 2" xfId="23549"/>
    <cellStyle name="RowTitles-Col2 2 5 5 2 4" xfId="23550"/>
    <cellStyle name="RowTitles-Col2 2 5 5 3" xfId="23551"/>
    <cellStyle name="RowTitles-Col2 2 5 5 3 2" xfId="23552"/>
    <cellStyle name="RowTitles-Col2 2 5 5 3 2 2" xfId="23553"/>
    <cellStyle name="RowTitles-Col2 2 5 5 3 2 3" xfId="23554"/>
    <cellStyle name="RowTitles-Col2 2 5 5 3 3" xfId="23555"/>
    <cellStyle name="RowTitles-Col2 2 5 5 3 3 2" xfId="23556"/>
    <cellStyle name="RowTitles-Col2 2 5 5 3 3 2 2" xfId="23557"/>
    <cellStyle name="RowTitles-Col2 2 5 5 3 4" xfId="23558"/>
    <cellStyle name="RowTitles-Col2 2 5 5 4" xfId="23559"/>
    <cellStyle name="RowTitles-Col2 2 5 5 4 2" xfId="23560"/>
    <cellStyle name="RowTitles-Col2 2 5 5 4 3" xfId="23561"/>
    <cellStyle name="RowTitles-Col2 2 5 5 5" xfId="23562"/>
    <cellStyle name="RowTitles-Col2 2 5 5 5 2" xfId="23563"/>
    <cellStyle name="RowTitles-Col2 2 5 5 5 2 2" xfId="23564"/>
    <cellStyle name="RowTitles-Col2 2 5 5 6" xfId="23565"/>
    <cellStyle name="RowTitles-Col2 2 5 5 6 2" xfId="23566"/>
    <cellStyle name="RowTitles-Col2 2 5 6" xfId="23567"/>
    <cellStyle name="RowTitles-Col2 2 5 6 2" xfId="23568"/>
    <cellStyle name="RowTitles-Col2 2 5 6 2 2" xfId="23569"/>
    <cellStyle name="RowTitles-Col2 2 5 6 2 2 2" xfId="23570"/>
    <cellStyle name="RowTitles-Col2 2 5 6 2 2 3" xfId="23571"/>
    <cellStyle name="RowTitles-Col2 2 5 6 2 3" xfId="23572"/>
    <cellStyle name="RowTitles-Col2 2 5 6 2 3 2" xfId="23573"/>
    <cellStyle name="RowTitles-Col2 2 5 6 2 3 2 2" xfId="23574"/>
    <cellStyle name="RowTitles-Col2 2 5 6 2 4" xfId="23575"/>
    <cellStyle name="RowTitles-Col2 2 5 6 3" xfId="23576"/>
    <cellStyle name="RowTitles-Col2 2 5 6 3 2" xfId="23577"/>
    <cellStyle name="RowTitles-Col2 2 5 6 3 2 2" xfId="23578"/>
    <cellStyle name="RowTitles-Col2 2 5 6 3 2 3" xfId="23579"/>
    <cellStyle name="RowTitles-Col2 2 5 6 3 3" xfId="23580"/>
    <cellStyle name="RowTitles-Col2 2 5 6 3 3 2" xfId="23581"/>
    <cellStyle name="RowTitles-Col2 2 5 6 3 3 2 2" xfId="23582"/>
    <cellStyle name="RowTitles-Col2 2 5 6 3 4" xfId="23583"/>
    <cellStyle name="RowTitles-Col2 2 5 6 4" xfId="23584"/>
    <cellStyle name="RowTitles-Col2 2 5 6 4 2" xfId="23585"/>
    <cellStyle name="RowTitles-Col2 2 5 6 4 3" xfId="23586"/>
    <cellStyle name="RowTitles-Col2 2 5 6 5" xfId="23587"/>
    <cellStyle name="RowTitles-Col2 2 5 6 5 2" xfId="23588"/>
    <cellStyle name="RowTitles-Col2 2 5 6 5 2 2" xfId="23589"/>
    <cellStyle name="RowTitles-Col2 2 5 6 6" xfId="23590"/>
    <cellStyle name="RowTitles-Col2 2 5 6 6 2" xfId="23591"/>
    <cellStyle name="RowTitles-Col2 2 5 7" xfId="23592"/>
    <cellStyle name="RowTitles-Col2 2 5 7 2" xfId="23593"/>
    <cellStyle name="RowTitles-Col2 2 5 7 2 2" xfId="23594"/>
    <cellStyle name="RowTitles-Col2 2 5 7 2 3" xfId="23595"/>
    <cellStyle name="RowTitles-Col2 2 5 7 3" xfId="23596"/>
    <cellStyle name="RowTitles-Col2 2 5 7 3 2" xfId="23597"/>
    <cellStyle name="RowTitles-Col2 2 5 7 3 2 2" xfId="23598"/>
    <cellStyle name="RowTitles-Col2 2 5 7 4" xfId="23599"/>
    <cellStyle name="RowTitles-Col2 2 5 8" xfId="23600"/>
    <cellStyle name="RowTitles-Col2 2 5 8 2" xfId="23601"/>
    <cellStyle name="RowTitles-Col2 2 5 8 2 2" xfId="23602"/>
    <cellStyle name="RowTitles-Col2 2 5 8 2 3" xfId="23603"/>
    <cellStyle name="RowTitles-Col2 2 5 8 3" xfId="23604"/>
    <cellStyle name="RowTitles-Col2 2 5 8 3 2" xfId="23605"/>
    <cellStyle name="RowTitles-Col2 2 5 8 3 2 2" xfId="23606"/>
    <cellStyle name="RowTitles-Col2 2 5 8 4" xfId="23607"/>
    <cellStyle name="RowTitles-Col2 2 5_STUD aligned by INSTIT" xfId="23608"/>
    <cellStyle name="RowTitles-Col2 2 6" xfId="23609"/>
    <cellStyle name="RowTitles-Col2 2 6 2" xfId="23610"/>
    <cellStyle name="RowTitles-Col2 2 6 2 2" xfId="23611"/>
    <cellStyle name="RowTitles-Col2 2 6 2 2 2" xfId="23612"/>
    <cellStyle name="RowTitles-Col2 2 6 2 2 2 2" xfId="23613"/>
    <cellStyle name="RowTitles-Col2 2 6 2 2 2 3" xfId="23614"/>
    <cellStyle name="RowTitles-Col2 2 6 2 2 3" xfId="23615"/>
    <cellStyle name="RowTitles-Col2 2 6 2 2 3 2" xfId="23616"/>
    <cellStyle name="RowTitles-Col2 2 6 2 2 3 2 2" xfId="23617"/>
    <cellStyle name="RowTitles-Col2 2 6 2 2 4" xfId="23618"/>
    <cellStyle name="RowTitles-Col2 2 6 2 3" xfId="23619"/>
    <cellStyle name="RowTitles-Col2 2 6 2 3 2" xfId="23620"/>
    <cellStyle name="RowTitles-Col2 2 6 2 3 2 2" xfId="23621"/>
    <cellStyle name="RowTitles-Col2 2 6 2 3 2 3" xfId="23622"/>
    <cellStyle name="RowTitles-Col2 2 6 2 3 3" xfId="23623"/>
    <cellStyle name="RowTitles-Col2 2 6 2 3 3 2" xfId="23624"/>
    <cellStyle name="RowTitles-Col2 2 6 2 3 3 2 2" xfId="23625"/>
    <cellStyle name="RowTitles-Col2 2 6 2 3 4" xfId="23626"/>
    <cellStyle name="RowTitles-Col2 2 6 2 3 4 2" xfId="23627"/>
    <cellStyle name="RowTitles-Col2 2 6 2 4" xfId="23628"/>
    <cellStyle name="RowTitles-Col2 2 6 2 5" xfId="23629"/>
    <cellStyle name="RowTitles-Col2 2 6 2 5 2" xfId="23630"/>
    <cellStyle name="RowTitles-Col2 2 6 2 5 3" xfId="23631"/>
    <cellStyle name="RowTitles-Col2 2 6 3" xfId="23632"/>
    <cellStyle name="RowTitles-Col2 2 6 3 2" xfId="23633"/>
    <cellStyle name="RowTitles-Col2 2 6 3 2 2" xfId="23634"/>
    <cellStyle name="RowTitles-Col2 2 6 3 2 2 2" xfId="23635"/>
    <cellStyle name="RowTitles-Col2 2 6 3 2 2 3" xfId="23636"/>
    <cellStyle name="RowTitles-Col2 2 6 3 2 3" xfId="23637"/>
    <cellStyle name="RowTitles-Col2 2 6 3 2 3 2" xfId="23638"/>
    <cellStyle name="RowTitles-Col2 2 6 3 2 3 2 2" xfId="23639"/>
    <cellStyle name="RowTitles-Col2 2 6 3 2 4" xfId="23640"/>
    <cellStyle name="RowTitles-Col2 2 6 3 3" xfId="23641"/>
    <cellStyle name="RowTitles-Col2 2 6 3 3 2" xfId="23642"/>
    <cellStyle name="RowTitles-Col2 2 6 3 3 2 2" xfId="23643"/>
    <cellStyle name="RowTitles-Col2 2 6 3 3 2 3" xfId="23644"/>
    <cellStyle name="RowTitles-Col2 2 6 3 3 3" xfId="23645"/>
    <cellStyle name="RowTitles-Col2 2 6 3 3 3 2" xfId="23646"/>
    <cellStyle name="RowTitles-Col2 2 6 3 3 3 2 2" xfId="23647"/>
    <cellStyle name="RowTitles-Col2 2 6 3 3 4" xfId="23648"/>
    <cellStyle name="RowTitles-Col2 2 6 3 3 4 2" xfId="23649"/>
    <cellStyle name="RowTitles-Col2 2 6 3 4" xfId="23650"/>
    <cellStyle name="RowTitles-Col2 2 6 3 5" xfId="23651"/>
    <cellStyle name="RowTitles-Col2 2 6 3 5 2" xfId="23652"/>
    <cellStyle name="RowTitles-Col2 2 6 3 5 2 2" xfId="23653"/>
    <cellStyle name="RowTitles-Col2 2 6 3 6" xfId="23654"/>
    <cellStyle name="RowTitles-Col2 2 6 3 6 2" xfId="23655"/>
    <cellStyle name="RowTitles-Col2 2 6 4" xfId="23656"/>
    <cellStyle name="RowTitles-Col2 2 6 4 2" xfId="23657"/>
    <cellStyle name="RowTitles-Col2 2 6 4 2 2" xfId="23658"/>
    <cellStyle name="RowTitles-Col2 2 6 4 2 2 2" xfId="23659"/>
    <cellStyle name="RowTitles-Col2 2 6 4 2 2 3" xfId="23660"/>
    <cellStyle name="RowTitles-Col2 2 6 4 2 3" xfId="23661"/>
    <cellStyle name="RowTitles-Col2 2 6 4 2 3 2" xfId="23662"/>
    <cellStyle name="RowTitles-Col2 2 6 4 2 3 2 2" xfId="23663"/>
    <cellStyle name="RowTitles-Col2 2 6 4 2 4" xfId="23664"/>
    <cellStyle name="RowTitles-Col2 2 6 4 3" xfId="23665"/>
    <cellStyle name="RowTitles-Col2 2 6 4 3 2" xfId="23666"/>
    <cellStyle name="RowTitles-Col2 2 6 4 3 2 2" xfId="23667"/>
    <cellStyle name="RowTitles-Col2 2 6 4 3 2 3" xfId="23668"/>
    <cellStyle name="RowTitles-Col2 2 6 4 3 3" xfId="23669"/>
    <cellStyle name="RowTitles-Col2 2 6 4 3 3 2" xfId="23670"/>
    <cellStyle name="RowTitles-Col2 2 6 4 3 3 2 2" xfId="23671"/>
    <cellStyle name="RowTitles-Col2 2 6 4 3 4" xfId="23672"/>
    <cellStyle name="RowTitles-Col2 2 6 4 3 4 2" xfId="23673"/>
    <cellStyle name="RowTitles-Col2 2 6 4 4" xfId="23674"/>
    <cellStyle name="RowTitles-Col2 2 6 4 5" xfId="23675"/>
    <cellStyle name="RowTitles-Col2 2 6 4 5 2" xfId="23676"/>
    <cellStyle name="RowTitles-Col2 2 6 4 5 3" xfId="23677"/>
    <cellStyle name="RowTitles-Col2 2 6 4 6" xfId="23678"/>
    <cellStyle name="RowTitles-Col2 2 6 4 6 2" xfId="23679"/>
    <cellStyle name="RowTitles-Col2 2 6 4 6 2 2" xfId="23680"/>
    <cellStyle name="RowTitles-Col2 2 6 4 7" xfId="23681"/>
    <cellStyle name="RowTitles-Col2 2 6 4 7 2" xfId="23682"/>
    <cellStyle name="RowTitles-Col2 2 6 5" xfId="23683"/>
    <cellStyle name="RowTitles-Col2 2 6 5 2" xfId="23684"/>
    <cellStyle name="RowTitles-Col2 2 6 5 2 2" xfId="23685"/>
    <cellStyle name="RowTitles-Col2 2 6 5 2 2 2" xfId="23686"/>
    <cellStyle name="RowTitles-Col2 2 6 5 2 2 3" xfId="23687"/>
    <cellStyle name="RowTitles-Col2 2 6 5 2 3" xfId="23688"/>
    <cellStyle name="RowTitles-Col2 2 6 5 2 3 2" xfId="23689"/>
    <cellStyle name="RowTitles-Col2 2 6 5 2 3 2 2" xfId="23690"/>
    <cellStyle name="RowTitles-Col2 2 6 5 2 4" xfId="23691"/>
    <cellStyle name="RowTitles-Col2 2 6 5 3" xfId="23692"/>
    <cellStyle name="RowTitles-Col2 2 6 5 3 2" xfId="23693"/>
    <cellStyle name="RowTitles-Col2 2 6 5 3 2 2" xfId="23694"/>
    <cellStyle name="RowTitles-Col2 2 6 5 3 2 3" xfId="23695"/>
    <cellStyle name="RowTitles-Col2 2 6 5 3 3" xfId="23696"/>
    <cellStyle name="RowTitles-Col2 2 6 5 3 3 2" xfId="23697"/>
    <cellStyle name="RowTitles-Col2 2 6 5 3 3 2 2" xfId="23698"/>
    <cellStyle name="RowTitles-Col2 2 6 5 3 4" xfId="23699"/>
    <cellStyle name="RowTitles-Col2 2 6 5 4" xfId="23700"/>
    <cellStyle name="RowTitles-Col2 2 6 5 4 2" xfId="23701"/>
    <cellStyle name="RowTitles-Col2 2 6 5 4 3" xfId="23702"/>
    <cellStyle name="RowTitles-Col2 2 6 5 5" xfId="23703"/>
    <cellStyle name="RowTitles-Col2 2 6 5 5 2" xfId="23704"/>
    <cellStyle name="RowTitles-Col2 2 6 5 5 2 2" xfId="23705"/>
    <cellStyle name="RowTitles-Col2 2 6 5 6" xfId="23706"/>
    <cellStyle name="RowTitles-Col2 2 6 5 6 2" xfId="23707"/>
    <cellStyle name="RowTitles-Col2 2 6 6" xfId="23708"/>
    <cellStyle name="RowTitles-Col2 2 6 6 2" xfId="23709"/>
    <cellStyle name="RowTitles-Col2 2 6 6 2 2" xfId="23710"/>
    <cellStyle name="RowTitles-Col2 2 6 6 2 2 2" xfId="23711"/>
    <cellStyle name="RowTitles-Col2 2 6 6 2 2 3" xfId="23712"/>
    <cellStyle name="RowTitles-Col2 2 6 6 2 3" xfId="23713"/>
    <cellStyle name="RowTitles-Col2 2 6 6 2 3 2" xfId="23714"/>
    <cellStyle name="RowTitles-Col2 2 6 6 2 3 2 2" xfId="23715"/>
    <cellStyle name="RowTitles-Col2 2 6 6 2 4" xfId="23716"/>
    <cellStyle name="RowTitles-Col2 2 6 6 3" xfId="23717"/>
    <cellStyle name="RowTitles-Col2 2 6 6 3 2" xfId="23718"/>
    <cellStyle name="RowTitles-Col2 2 6 6 3 2 2" xfId="23719"/>
    <cellStyle name="RowTitles-Col2 2 6 6 3 2 3" xfId="23720"/>
    <cellStyle name="RowTitles-Col2 2 6 6 3 3" xfId="23721"/>
    <cellStyle name="RowTitles-Col2 2 6 6 3 3 2" xfId="23722"/>
    <cellStyle name="RowTitles-Col2 2 6 6 3 3 2 2" xfId="23723"/>
    <cellStyle name="RowTitles-Col2 2 6 6 3 4" xfId="23724"/>
    <cellStyle name="RowTitles-Col2 2 6 6 4" xfId="23725"/>
    <cellStyle name="RowTitles-Col2 2 6 6 4 2" xfId="23726"/>
    <cellStyle name="RowTitles-Col2 2 6 6 4 3" xfId="23727"/>
    <cellStyle name="RowTitles-Col2 2 6 6 5" xfId="23728"/>
    <cellStyle name="RowTitles-Col2 2 6 6 5 2" xfId="23729"/>
    <cellStyle name="RowTitles-Col2 2 6 6 5 2 2" xfId="23730"/>
    <cellStyle name="RowTitles-Col2 2 6 6 6" xfId="23731"/>
    <cellStyle name="RowTitles-Col2 2 6 6 6 2" xfId="23732"/>
    <cellStyle name="RowTitles-Col2 2 6 7" xfId="23733"/>
    <cellStyle name="RowTitles-Col2 2 6 7 2" xfId="23734"/>
    <cellStyle name="RowTitles-Col2 2 6 7 2 2" xfId="23735"/>
    <cellStyle name="RowTitles-Col2 2 6 7 2 3" xfId="23736"/>
    <cellStyle name="RowTitles-Col2 2 6 7 3" xfId="23737"/>
    <cellStyle name="RowTitles-Col2 2 6 7 3 2" xfId="23738"/>
    <cellStyle name="RowTitles-Col2 2 6 7 3 2 2" xfId="23739"/>
    <cellStyle name="RowTitles-Col2 2 6 7 4" xfId="23740"/>
    <cellStyle name="RowTitles-Col2 2 6 8" xfId="23741"/>
    <cellStyle name="RowTitles-Col2 2 6_STUD aligned by INSTIT" xfId="23742"/>
    <cellStyle name="RowTitles-Col2 2 7" xfId="23743"/>
    <cellStyle name="RowTitles-Col2 2 7 2" xfId="23744"/>
    <cellStyle name="RowTitles-Col2 2 7 2 2" xfId="23745"/>
    <cellStyle name="RowTitles-Col2 2 7 2 2 2" xfId="23746"/>
    <cellStyle name="RowTitles-Col2 2 7 2 2 3" xfId="23747"/>
    <cellStyle name="RowTitles-Col2 2 7 2 3" xfId="23748"/>
    <cellStyle name="RowTitles-Col2 2 7 2 3 2" xfId="23749"/>
    <cellStyle name="RowTitles-Col2 2 7 2 3 2 2" xfId="23750"/>
    <cellStyle name="RowTitles-Col2 2 7 2 4" xfId="23751"/>
    <cellStyle name="RowTitles-Col2 2 7 3" xfId="23752"/>
    <cellStyle name="RowTitles-Col2 2 7 3 2" xfId="23753"/>
    <cellStyle name="RowTitles-Col2 2 7 3 2 2" xfId="23754"/>
    <cellStyle name="RowTitles-Col2 2 7 3 2 3" xfId="23755"/>
    <cellStyle name="RowTitles-Col2 2 7 3 3" xfId="23756"/>
    <cellStyle name="RowTitles-Col2 2 7 3 3 2" xfId="23757"/>
    <cellStyle name="RowTitles-Col2 2 7 3 3 2 2" xfId="23758"/>
    <cellStyle name="RowTitles-Col2 2 7 3 4" xfId="23759"/>
    <cellStyle name="RowTitles-Col2 2 7 3 4 2" xfId="23760"/>
    <cellStyle name="RowTitles-Col2 2 7 4" xfId="23761"/>
    <cellStyle name="RowTitles-Col2 2 7 5" xfId="23762"/>
    <cellStyle name="RowTitles-Col2 2 7 5 2" xfId="23763"/>
    <cellStyle name="RowTitles-Col2 2 7 5 3" xfId="23764"/>
    <cellStyle name="RowTitles-Col2 2 8" xfId="23765"/>
    <cellStyle name="RowTitles-Col2 2 8 2" xfId="23766"/>
    <cellStyle name="RowTitles-Col2 2 8 2 2" xfId="23767"/>
    <cellStyle name="RowTitles-Col2 2 8 2 2 2" xfId="23768"/>
    <cellStyle name="RowTitles-Col2 2 8 2 2 3" xfId="23769"/>
    <cellStyle name="RowTitles-Col2 2 8 2 3" xfId="23770"/>
    <cellStyle name="RowTitles-Col2 2 8 2 3 2" xfId="23771"/>
    <cellStyle name="RowTitles-Col2 2 8 2 3 2 2" xfId="23772"/>
    <cellStyle name="RowTitles-Col2 2 8 2 4" xfId="23773"/>
    <cellStyle name="RowTitles-Col2 2 8 3" xfId="23774"/>
    <cellStyle name="RowTitles-Col2 2 8 3 2" xfId="23775"/>
    <cellStyle name="RowTitles-Col2 2 8 3 2 2" xfId="23776"/>
    <cellStyle name="RowTitles-Col2 2 8 3 2 3" xfId="23777"/>
    <cellStyle name="RowTitles-Col2 2 8 3 3" xfId="23778"/>
    <cellStyle name="RowTitles-Col2 2 8 3 3 2" xfId="23779"/>
    <cellStyle name="RowTitles-Col2 2 8 3 3 2 2" xfId="23780"/>
    <cellStyle name="RowTitles-Col2 2 8 3 4" xfId="23781"/>
    <cellStyle name="RowTitles-Col2 2 8 3 4 2" xfId="23782"/>
    <cellStyle name="RowTitles-Col2 2 8 4" xfId="23783"/>
    <cellStyle name="RowTitles-Col2 2 8 5" xfId="23784"/>
    <cellStyle name="RowTitles-Col2 2 8 5 2" xfId="23785"/>
    <cellStyle name="RowTitles-Col2 2 8 5 2 2" xfId="23786"/>
    <cellStyle name="RowTitles-Col2 2 8 6" xfId="23787"/>
    <cellStyle name="RowTitles-Col2 2 8 6 2" xfId="23788"/>
    <cellStyle name="RowTitles-Col2 2 9" xfId="23789"/>
    <cellStyle name="RowTitles-Col2 2 9 2" xfId="23790"/>
    <cellStyle name="RowTitles-Col2 2 9 2 2" xfId="23791"/>
    <cellStyle name="RowTitles-Col2 2 9 2 2 2" xfId="23792"/>
    <cellStyle name="RowTitles-Col2 2 9 2 2 3" xfId="23793"/>
    <cellStyle name="RowTitles-Col2 2 9 2 3" xfId="23794"/>
    <cellStyle name="RowTitles-Col2 2 9 2 3 2" xfId="23795"/>
    <cellStyle name="RowTitles-Col2 2 9 2 3 2 2" xfId="23796"/>
    <cellStyle name="RowTitles-Col2 2 9 2 4" xfId="23797"/>
    <cellStyle name="RowTitles-Col2 2 9 3" xfId="23798"/>
    <cellStyle name="RowTitles-Col2 2 9 3 2" xfId="23799"/>
    <cellStyle name="RowTitles-Col2 2 9 3 2 2" xfId="23800"/>
    <cellStyle name="RowTitles-Col2 2 9 3 2 3" xfId="23801"/>
    <cellStyle name="RowTitles-Col2 2 9 3 3" xfId="23802"/>
    <cellStyle name="RowTitles-Col2 2 9 3 3 2" xfId="23803"/>
    <cellStyle name="RowTitles-Col2 2 9 3 3 2 2" xfId="23804"/>
    <cellStyle name="RowTitles-Col2 2 9 3 4" xfId="23805"/>
    <cellStyle name="RowTitles-Col2 2 9 3 4 2" xfId="23806"/>
    <cellStyle name="RowTitles-Col2 2 9 4" xfId="23807"/>
    <cellStyle name="RowTitles-Col2 2 9 5" xfId="23808"/>
    <cellStyle name="RowTitles-Col2 2 9 5 2" xfId="23809"/>
    <cellStyle name="RowTitles-Col2 2 9 5 3" xfId="23810"/>
    <cellStyle name="RowTitles-Col2 2 9 6" xfId="23811"/>
    <cellStyle name="RowTitles-Col2 2 9 6 2" xfId="23812"/>
    <cellStyle name="RowTitles-Col2 2 9 6 2 2" xfId="23813"/>
    <cellStyle name="RowTitles-Col2 2 9 7" xfId="23814"/>
    <cellStyle name="RowTitles-Col2 2 9 7 2" xfId="23815"/>
    <cellStyle name="RowTitles-Col2 2_STUD aligned by INSTIT" xfId="23816"/>
    <cellStyle name="RowTitles-Col2 3" xfId="23817"/>
    <cellStyle name="RowTitles-Col2 3 10" xfId="23818"/>
    <cellStyle name="RowTitles-Col2 3 10 2" xfId="23819"/>
    <cellStyle name="RowTitles-Col2 3 10 2 2" xfId="23820"/>
    <cellStyle name="RowTitles-Col2 3 10 2 3" xfId="23821"/>
    <cellStyle name="RowTitles-Col2 3 10 3" xfId="23822"/>
    <cellStyle name="RowTitles-Col2 3 10 3 2" xfId="23823"/>
    <cellStyle name="RowTitles-Col2 3 10 3 2 2" xfId="23824"/>
    <cellStyle name="RowTitles-Col2 3 10 4" xfId="23825"/>
    <cellStyle name="RowTitles-Col2 3 11" xfId="23826"/>
    <cellStyle name="RowTitles-Col2 3 2" xfId="23827"/>
    <cellStyle name="RowTitles-Col2 3 2 2" xfId="23828"/>
    <cellStyle name="RowTitles-Col2 3 2 2 2" xfId="23829"/>
    <cellStyle name="RowTitles-Col2 3 2 2 2 2" xfId="23830"/>
    <cellStyle name="RowTitles-Col2 3 2 2 2 2 2" xfId="23831"/>
    <cellStyle name="RowTitles-Col2 3 2 2 2 2 3" xfId="23832"/>
    <cellStyle name="RowTitles-Col2 3 2 2 2 3" xfId="23833"/>
    <cellStyle name="RowTitles-Col2 3 2 2 2 3 2" xfId="23834"/>
    <cellStyle name="RowTitles-Col2 3 2 2 2 3 2 2" xfId="23835"/>
    <cellStyle name="RowTitles-Col2 3 2 2 2 4" xfId="23836"/>
    <cellStyle name="RowTitles-Col2 3 2 2 3" xfId="23837"/>
    <cellStyle name="RowTitles-Col2 3 2 2 3 2" xfId="23838"/>
    <cellStyle name="RowTitles-Col2 3 2 2 3 2 2" xfId="23839"/>
    <cellStyle name="RowTitles-Col2 3 2 2 3 2 3" xfId="23840"/>
    <cellStyle name="RowTitles-Col2 3 2 2 3 3" xfId="23841"/>
    <cellStyle name="RowTitles-Col2 3 2 2 3 3 2" xfId="23842"/>
    <cellStyle name="RowTitles-Col2 3 2 2 3 3 2 2" xfId="23843"/>
    <cellStyle name="RowTitles-Col2 3 2 2 3 4" xfId="23844"/>
    <cellStyle name="RowTitles-Col2 3 2 2 3 4 2" xfId="23845"/>
    <cellStyle name="RowTitles-Col2 3 2 2 4" xfId="23846"/>
    <cellStyle name="RowTitles-Col2 3 2 3" xfId="23847"/>
    <cellStyle name="RowTitles-Col2 3 2 3 2" xfId="23848"/>
    <cellStyle name="RowTitles-Col2 3 2 3 2 2" xfId="23849"/>
    <cellStyle name="RowTitles-Col2 3 2 3 2 2 2" xfId="23850"/>
    <cellStyle name="RowTitles-Col2 3 2 3 2 2 3" xfId="23851"/>
    <cellStyle name="RowTitles-Col2 3 2 3 2 3" xfId="23852"/>
    <cellStyle name="RowTitles-Col2 3 2 3 2 3 2" xfId="23853"/>
    <cellStyle name="RowTitles-Col2 3 2 3 2 3 2 2" xfId="23854"/>
    <cellStyle name="RowTitles-Col2 3 2 3 2 4" xfId="23855"/>
    <cellStyle name="RowTitles-Col2 3 2 3 3" xfId="23856"/>
    <cellStyle name="RowTitles-Col2 3 2 3 3 2" xfId="23857"/>
    <cellStyle name="RowTitles-Col2 3 2 3 3 2 2" xfId="23858"/>
    <cellStyle name="RowTitles-Col2 3 2 3 3 2 3" xfId="23859"/>
    <cellStyle name="RowTitles-Col2 3 2 3 3 3" xfId="23860"/>
    <cellStyle name="RowTitles-Col2 3 2 3 3 3 2" xfId="23861"/>
    <cellStyle name="RowTitles-Col2 3 2 3 3 3 2 2" xfId="23862"/>
    <cellStyle name="RowTitles-Col2 3 2 3 3 4" xfId="23863"/>
    <cellStyle name="RowTitles-Col2 3 2 3 3 4 2" xfId="23864"/>
    <cellStyle name="RowTitles-Col2 3 2 3 4" xfId="23865"/>
    <cellStyle name="RowTitles-Col2 3 2 3 5" xfId="23866"/>
    <cellStyle name="RowTitles-Col2 3 2 3 5 2" xfId="23867"/>
    <cellStyle name="RowTitles-Col2 3 2 3 5 3" xfId="23868"/>
    <cellStyle name="RowTitles-Col2 3 2 3 6" xfId="23869"/>
    <cellStyle name="RowTitles-Col2 3 2 3 6 2" xfId="23870"/>
    <cellStyle name="RowTitles-Col2 3 2 3 6 2 2" xfId="23871"/>
    <cellStyle name="RowTitles-Col2 3 2 3 7" xfId="23872"/>
    <cellStyle name="RowTitles-Col2 3 2 3 7 2" xfId="23873"/>
    <cellStyle name="RowTitles-Col2 3 2 4" xfId="23874"/>
    <cellStyle name="RowTitles-Col2 3 2 4 2" xfId="23875"/>
    <cellStyle name="RowTitles-Col2 3 2 4 2 2" xfId="23876"/>
    <cellStyle name="RowTitles-Col2 3 2 4 2 2 2" xfId="23877"/>
    <cellStyle name="RowTitles-Col2 3 2 4 2 2 3" xfId="23878"/>
    <cellStyle name="RowTitles-Col2 3 2 4 2 3" xfId="23879"/>
    <cellStyle name="RowTitles-Col2 3 2 4 2 3 2" xfId="23880"/>
    <cellStyle name="RowTitles-Col2 3 2 4 2 3 2 2" xfId="23881"/>
    <cellStyle name="RowTitles-Col2 3 2 4 2 4" xfId="23882"/>
    <cellStyle name="RowTitles-Col2 3 2 4 3" xfId="23883"/>
    <cellStyle name="RowTitles-Col2 3 2 4 3 2" xfId="23884"/>
    <cellStyle name="RowTitles-Col2 3 2 4 3 2 2" xfId="23885"/>
    <cellStyle name="RowTitles-Col2 3 2 4 3 2 3" xfId="23886"/>
    <cellStyle name="RowTitles-Col2 3 2 4 3 3" xfId="23887"/>
    <cellStyle name="RowTitles-Col2 3 2 4 3 3 2" xfId="23888"/>
    <cellStyle name="RowTitles-Col2 3 2 4 3 3 2 2" xfId="23889"/>
    <cellStyle name="RowTitles-Col2 3 2 4 3 4" xfId="23890"/>
    <cellStyle name="RowTitles-Col2 3 2 4 4" xfId="23891"/>
    <cellStyle name="RowTitles-Col2 3 2 4 4 2" xfId="23892"/>
    <cellStyle name="RowTitles-Col2 3 2 4 4 3" xfId="23893"/>
    <cellStyle name="RowTitles-Col2 3 2 4 5" xfId="23894"/>
    <cellStyle name="RowTitles-Col2 3 2 4 5 2" xfId="23895"/>
    <cellStyle name="RowTitles-Col2 3 2 4 5 2 2" xfId="23896"/>
    <cellStyle name="RowTitles-Col2 3 2 4 6" xfId="23897"/>
    <cellStyle name="RowTitles-Col2 3 2 4 6 2" xfId="23898"/>
    <cellStyle name="RowTitles-Col2 3 2 5" xfId="23899"/>
    <cellStyle name="RowTitles-Col2 3 2 5 2" xfId="23900"/>
    <cellStyle name="RowTitles-Col2 3 2 5 2 2" xfId="23901"/>
    <cellStyle name="RowTitles-Col2 3 2 5 2 2 2" xfId="23902"/>
    <cellStyle name="RowTitles-Col2 3 2 5 2 2 3" xfId="23903"/>
    <cellStyle name="RowTitles-Col2 3 2 5 2 3" xfId="23904"/>
    <cellStyle name="RowTitles-Col2 3 2 5 2 3 2" xfId="23905"/>
    <cellStyle name="RowTitles-Col2 3 2 5 2 3 2 2" xfId="23906"/>
    <cellStyle name="RowTitles-Col2 3 2 5 2 4" xfId="23907"/>
    <cellStyle name="RowTitles-Col2 3 2 5 3" xfId="23908"/>
    <cellStyle name="RowTitles-Col2 3 2 5 3 2" xfId="23909"/>
    <cellStyle name="RowTitles-Col2 3 2 5 3 2 2" xfId="23910"/>
    <cellStyle name="RowTitles-Col2 3 2 5 3 2 3" xfId="23911"/>
    <cellStyle name="RowTitles-Col2 3 2 5 3 3" xfId="23912"/>
    <cellStyle name="RowTitles-Col2 3 2 5 3 3 2" xfId="23913"/>
    <cellStyle name="RowTitles-Col2 3 2 5 3 3 2 2" xfId="23914"/>
    <cellStyle name="RowTitles-Col2 3 2 5 3 4" xfId="23915"/>
    <cellStyle name="RowTitles-Col2 3 2 5 4" xfId="23916"/>
    <cellStyle name="RowTitles-Col2 3 2 5 4 2" xfId="23917"/>
    <cellStyle name="RowTitles-Col2 3 2 5 4 3" xfId="23918"/>
    <cellStyle name="RowTitles-Col2 3 2 5 5" xfId="23919"/>
    <cellStyle name="RowTitles-Col2 3 2 5 5 2" xfId="23920"/>
    <cellStyle name="RowTitles-Col2 3 2 5 5 2 2" xfId="23921"/>
    <cellStyle name="RowTitles-Col2 3 2 5 6" xfId="23922"/>
    <cellStyle name="RowTitles-Col2 3 2 5 6 2" xfId="23923"/>
    <cellStyle name="RowTitles-Col2 3 2 6" xfId="23924"/>
    <cellStyle name="RowTitles-Col2 3 2 6 2" xfId="23925"/>
    <cellStyle name="RowTitles-Col2 3 2 6 2 2" xfId="23926"/>
    <cellStyle name="RowTitles-Col2 3 2 6 2 2 2" xfId="23927"/>
    <cellStyle name="RowTitles-Col2 3 2 6 2 2 3" xfId="23928"/>
    <cellStyle name="RowTitles-Col2 3 2 6 2 3" xfId="23929"/>
    <cellStyle name="RowTitles-Col2 3 2 6 2 3 2" xfId="23930"/>
    <cellStyle name="RowTitles-Col2 3 2 6 2 3 2 2" xfId="23931"/>
    <cellStyle name="RowTitles-Col2 3 2 6 2 4" xfId="23932"/>
    <cellStyle name="RowTitles-Col2 3 2 6 3" xfId="23933"/>
    <cellStyle name="RowTitles-Col2 3 2 6 3 2" xfId="23934"/>
    <cellStyle name="RowTitles-Col2 3 2 6 3 2 2" xfId="23935"/>
    <cellStyle name="RowTitles-Col2 3 2 6 3 2 3" xfId="23936"/>
    <cellStyle name="RowTitles-Col2 3 2 6 3 3" xfId="23937"/>
    <cellStyle name="RowTitles-Col2 3 2 6 3 3 2" xfId="23938"/>
    <cellStyle name="RowTitles-Col2 3 2 6 3 3 2 2" xfId="23939"/>
    <cellStyle name="RowTitles-Col2 3 2 6 3 4" xfId="23940"/>
    <cellStyle name="RowTitles-Col2 3 2 6 4" xfId="23941"/>
    <cellStyle name="RowTitles-Col2 3 2 6 4 2" xfId="23942"/>
    <cellStyle name="RowTitles-Col2 3 2 6 4 3" xfId="23943"/>
    <cellStyle name="RowTitles-Col2 3 2 6 5" xfId="23944"/>
    <cellStyle name="RowTitles-Col2 3 2 6 5 2" xfId="23945"/>
    <cellStyle name="RowTitles-Col2 3 2 6 5 2 2" xfId="23946"/>
    <cellStyle name="RowTitles-Col2 3 2 6 6" xfId="23947"/>
    <cellStyle name="RowTitles-Col2 3 2 6 6 2" xfId="23948"/>
    <cellStyle name="RowTitles-Col2 3 2 7" xfId="23949"/>
    <cellStyle name="RowTitles-Col2 3 2 7 2" xfId="23950"/>
    <cellStyle name="RowTitles-Col2 3 2 7 2 2" xfId="23951"/>
    <cellStyle name="RowTitles-Col2 3 2 7 2 3" xfId="23952"/>
    <cellStyle name="RowTitles-Col2 3 2 7 3" xfId="23953"/>
    <cellStyle name="RowTitles-Col2 3 2 7 3 2" xfId="23954"/>
    <cellStyle name="RowTitles-Col2 3 2 7 3 2 2" xfId="23955"/>
    <cellStyle name="RowTitles-Col2 3 2 7 4" xfId="23956"/>
    <cellStyle name="RowTitles-Col2 3 2 8" xfId="23957"/>
    <cellStyle name="RowTitles-Col2 3 2_STUD aligned by INSTIT" xfId="23958"/>
    <cellStyle name="RowTitles-Col2 3 3" xfId="23959"/>
    <cellStyle name="RowTitles-Col2 3 3 2" xfId="23960"/>
    <cellStyle name="RowTitles-Col2 3 3 2 2" xfId="23961"/>
    <cellStyle name="RowTitles-Col2 3 3 2 2 2" xfId="23962"/>
    <cellStyle name="RowTitles-Col2 3 3 2 2 2 2" xfId="23963"/>
    <cellStyle name="RowTitles-Col2 3 3 2 2 2 3" xfId="23964"/>
    <cellStyle name="RowTitles-Col2 3 3 2 2 3" xfId="23965"/>
    <cellStyle name="RowTitles-Col2 3 3 2 2 3 2" xfId="23966"/>
    <cellStyle name="RowTitles-Col2 3 3 2 2 3 2 2" xfId="23967"/>
    <cellStyle name="RowTitles-Col2 3 3 2 2 4" xfId="23968"/>
    <cellStyle name="RowTitles-Col2 3 3 2 3" xfId="23969"/>
    <cellStyle name="RowTitles-Col2 3 3 2 3 2" xfId="23970"/>
    <cellStyle name="RowTitles-Col2 3 3 2 3 2 2" xfId="23971"/>
    <cellStyle name="RowTitles-Col2 3 3 2 3 2 3" xfId="23972"/>
    <cellStyle name="RowTitles-Col2 3 3 2 3 3" xfId="23973"/>
    <cellStyle name="RowTitles-Col2 3 3 2 3 3 2" xfId="23974"/>
    <cellStyle name="RowTitles-Col2 3 3 2 3 3 2 2" xfId="23975"/>
    <cellStyle name="RowTitles-Col2 3 3 2 3 4" xfId="23976"/>
    <cellStyle name="RowTitles-Col2 3 3 2 3 4 2" xfId="23977"/>
    <cellStyle name="RowTitles-Col2 3 3 2 4" xfId="23978"/>
    <cellStyle name="RowTitles-Col2 3 3 2 5" xfId="23979"/>
    <cellStyle name="RowTitles-Col2 3 3 2 5 2" xfId="23980"/>
    <cellStyle name="RowTitles-Col2 3 3 2 5 3" xfId="23981"/>
    <cellStyle name="RowTitles-Col2 3 3 2 6" xfId="23982"/>
    <cellStyle name="RowTitles-Col2 3 3 2 6 2" xfId="23983"/>
    <cellStyle name="RowTitles-Col2 3 3 2 6 2 2" xfId="23984"/>
    <cellStyle name="RowTitles-Col2 3 3 2 7" xfId="23985"/>
    <cellStyle name="RowTitles-Col2 3 3 2 7 2" xfId="23986"/>
    <cellStyle name="RowTitles-Col2 3 3 3" xfId="23987"/>
    <cellStyle name="RowTitles-Col2 3 3 3 2" xfId="23988"/>
    <cellStyle name="RowTitles-Col2 3 3 3 2 2" xfId="23989"/>
    <cellStyle name="RowTitles-Col2 3 3 3 2 2 2" xfId="23990"/>
    <cellStyle name="RowTitles-Col2 3 3 3 2 2 3" xfId="23991"/>
    <cellStyle name="RowTitles-Col2 3 3 3 2 3" xfId="23992"/>
    <cellStyle name="RowTitles-Col2 3 3 3 2 3 2" xfId="23993"/>
    <cellStyle name="RowTitles-Col2 3 3 3 2 3 2 2" xfId="23994"/>
    <cellStyle name="RowTitles-Col2 3 3 3 2 4" xfId="23995"/>
    <cellStyle name="RowTitles-Col2 3 3 3 3" xfId="23996"/>
    <cellStyle name="RowTitles-Col2 3 3 3 3 2" xfId="23997"/>
    <cellStyle name="RowTitles-Col2 3 3 3 3 2 2" xfId="23998"/>
    <cellStyle name="RowTitles-Col2 3 3 3 3 2 3" xfId="23999"/>
    <cellStyle name="RowTitles-Col2 3 3 3 3 3" xfId="24000"/>
    <cellStyle name="RowTitles-Col2 3 3 3 3 3 2" xfId="24001"/>
    <cellStyle name="RowTitles-Col2 3 3 3 3 3 2 2" xfId="24002"/>
    <cellStyle name="RowTitles-Col2 3 3 3 3 4" xfId="24003"/>
    <cellStyle name="RowTitles-Col2 3 3 3 3 4 2" xfId="24004"/>
    <cellStyle name="RowTitles-Col2 3 3 3 4" xfId="24005"/>
    <cellStyle name="RowTitles-Col2 3 3 4" xfId="24006"/>
    <cellStyle name="RowTitles-Col2 3 3 4 2" xfId="24007"/>
    <cellStyle name="RowTitles-Col2 3 3 4 2 2" xfId="24008"/>
    <cellStyle name="RowTitles-Col2 3 3 4 2 2 2" xfId="24009"/>
    <cellStyle name="RowTitles-Col2 3 3 4 2 2 3" xfId="24010"/>
    <cellStyle name="RowTitles-Col2 3 3 4 2 3" xfId="24011"/>
    <cellStyle name="RowTitles-Col2 3 3 4 2 3 2" xfId="24012"/>
    <cellStyle name="RowTitles-Col2 3 3 4 2 3 2 2" xfId="24013"/>
    <cellStyle name="RowTitles-Col2 3 3 4 2 4" xfId="24014"/>
    <cellStyle name="RowTitles-Col2 3 3 4 3" xfId="24015"/>
    <cellStyle name="RowTitles-Col2 3 3 4 3 2" xfId="24016"/>
    <cellStyle name="RowTitles-Col2 3 3 4 3 2 2" xfId="24017"/>
    <cellStyle name="RowTitles-Col2 3 3 4 3 2 3" xfId="24018"/>
    <cellStyle name="RowTitles-Col2 3 3 4 3 3" xfId="24019"/>
    <cellStyle name="RowTitles-Col2 3 3 4 3 3 2" xfId="24020"/>
    <cellStyle name="RowTitles-Col2 3 3 4 3 3 2 2" xfId="24021"/>
    <cellStyle name="RowTitles-Col2 3 3 4 3 4" xfId="24022"/>
    <cellStyle name="RowTitles-Col2 3 3 4 4" xfId="24023"/>
    <cellStyle name="RowTitles-Col2 3 3 4 4 2" xfId="24024"/>
    <cellStyle name="RowTitles-Col2 3 3 4 4 3" xfId="24025"/>
    <cellStyle name="RowTitles-Col2 3 3 4 5" xfId="24026"/>
    <cellStyle name="RowTitles-Col2 3 3 4 5 2" xfId="24027"/>
    <cellStyle name="RowTitles-Col2 3 3 4 5 2 2" xfId="24028"/>
    <cellStyle name="RowTitles-Col2 3 3 4 6" xfId="24029"/>
    <cellStyle name="RowTitles-Col2 3 3 4 6 2" xfId="24030"/>
    <cellStyle name="RowTitles-Col2 3 3 5" xfId="24031"/>
    <cellStyle name="RowTitles-Col2 3 3 5 2" xfId="24032"/>
    <cellStyle name="RowTitles-Col2 3 3 5 2 2" xfId="24033"/>
    <cellStyle name="RowTitles-Col2 3 3 5 2 2 2" xfId="24034"/>
    <cellStyle name="RowTitles-Col2 3 3 5 2 2 3" xfId="24035"/>
    <cellStyle name="RowTitles-Col2 3 3 5 2 3" xfId="24036"/>
    <cellStyle name="RowTitles-Col2 3 3 5 2 3 2" xfId="24037"/>
    <cellStyle name="RowTitles-Col2 3 3 5 2 3 2 2" xfId="24038"/>
    <cellStyle name="RowTitles-Col2 3 3 5 2 4" xfId="24039"/>
    <cellStyle name="RowTitles-Col2 3 3 5 3" xfId="24040"/>
    <cellStyle name="RowTitles-Col2 3 3 5 3 2" xfId="24041"/>
    <cellStyle name="RowTitles-Col2 3 3 5 3 2 2" xfId="24042"/>
    <cellStyle name="RowTitles-Col2 3 3 5 3 2 3" xfId="24043"/>
    <cellStyle name="RowTitles-Col2 3 3 5 3 3" xfId="24044"/>
    <cellStyle name="RowTitles-Col2 3 3 5 3 3 2" xfId="24045"/>
    <cellStyle name="RowTitles-Col2 3 3 5 3 3 2 2" xfId="24046"/>
    <cellStyle name="RowTitles-Col2 3 3 5 3 4" xfId="24047"/>
    <cellStyle name="RowTitles-Col2 3 3 5 4" xfId="24048"/>
    <cellStyle name="RowTitles-Col2 3 3 5 4 2" xfId="24049"/>
    <cellStyle name="RowTitles-Col2 3 3 5 4 3" xfId="24050"/>
    <cellStyle name="RowTitles-Col2 3 3 5 5" xfId="24051"/>
    <cellStyle name="RowTitles-Col2 3 3 5 5 2" xfId="24052"/>
    <cellStyle name="RowTitles-Col2 3 3 5 5 2 2" xfId="24053"/>
    <cellStyle name="RowTitles-Col2 3 3 5 6" xfId="24054"/>
    <cellStyle name="RowTitles-Col2 3 3 5 6 2" xfId="24055"/>
    <cellStyle name="RowTitles-Col2 3 3 6" xfId="24056"/>
    <cellStyle name="RowTitles-Col2 3 3 6 2" xfId="24057"/>
    <cellStyle name="RowTitles-Col2 3 3 6 2 2" xfId="24058"/>
    <cellStyle name="RowTitles-Col2 3 3 6 2 2 2" xfId="24059"/>
    <cellStyle name="RowTitles-Col2 3 3 6 2 2 3" xfId="24060"/>
    <cellStyle name="RowTitles-Col2 3 3 6 2 3" xfId="24061"/>
    <cellStyle name="RowTitles-Col2 3 3 6 2 3 2" xfId="24062"/>
    <cellStyle name="RowTitles-Col2 3 3 6 2 3 2 2" xfId="24063"/>
    <cellStyle name="RowTitles-Col2 3 3 6 2 4" xfId="24064"/>
    <cellStyle name="RowTitles-Col2 3 3 6 3" xfId="24065"/>
    <cellStyle name="RowTitles-Col2 3 3 6 3 2" xfId="24066"/>
    <cellStyle name="RowTitles-Col2 3 3 6 3 2 2" xfId="24067"/>
    <cellStyle name="RowTitles-Col2 3 3 6 3 2 3" xfId="24068"/>
    <cellStyle name="RowTitles-Col2 3 3 6 3 3" xfId="24069"/>
    <cellStyle name="RowTitles-Col2 3 3 6 3 3 2" xfId="24070"/>
    <cellStyle name="RowTitles-Col2 3 3 6 3 3 2 2" xfId="24071"/>
    <cellStyle name="RowTitles-Col2 3 3 6 3 4" xfId="24072"/>
    <cellStyle name="RowTitles-Col2 3 3 6 4" xfId="24073"/>
    <cellStyle name="RowTitles-Col2 3 3 6 4 2" xfId="24074"/>
    <cellStyle name="RowTitles-Col2 3 3 6 4 3" xfId="24075"/>
    <cellStyle name="RowTitles-Col2 3 3 6 5" xfId="24076"/>
    <cellStyle name="RowTitles-Col2 3 3 6 5 2" xfId="24077"/>
    <cellStyle name="RowTitles-Col2 3 3 6 5 2 2" xfId="24078"/>
    <cellStyle name="RowTitles-Col2 3 3 6 6" xfId="24079"/>
    <cellStyle name="RowTitles-Col2 3 3 6 6 2" xfId="24080"/>
    <cellStyle name="RowTitles-Col2 3 3 7" xfId="24081"/>
    <cellStyle name="RowTitles-Col2 3 3 7 2" xfId="24082"/>
    <cellStyle name="RowTitles-Col2 3 3 7 2 2" xfId="24083"/>
    <cellStyle name="RowTitles-Col2 3 3 7 2 3" xfId="24084"/>
    <cellStyle name="RowTitles-Col2 3 3 7 3" xfId="24085"/>
    <cellStyle name="RowTitles-Col2 3 3 7 3 2" xfId="24086"/>
    <cellStyle name="RowTitles-Col2 3 3 7 3 2 2" xfId="24087"/>
    <cellStyle name="RowTitles-Col2 3 3 7 4" xfId="24088"/>
    <cellStyle name="RowTitles-Col2 3 3 8" xfId="24089"/>
    <cellStyle name="RowTitles-Col2 3 3 8 2" xfId="24090"/>
    <cellStyle name="RowTitles-Col2 3 3 8 2 2" xfId="24091"/>
    <cellStyle name="RowTitles-Col2 3 3 8 2 3" xfId="24092"/>
    <cellStyle name="RowTitles-Col2 3 3 8 3" xfId="24093"/>
    <cellStyle name="RowTitles-Col2 3 3 8 3 2" xfId="24094"/>
    <cellStyle name="RowTitles-Col2 3 3 8 3 2 2" xfId="24095"/>
    <cellStyle name="RowTitles-Col2 3 3 8 4" xfId="24096"/>
    <cellStyle name="RowTitles-Col2 3 3_STUD aligned by INSTIT" xfId="24097"/>
    <cellStyle name="RowTitles-Col2 3 4" xfId="24098"/>
    <cellStyle name="RowTitles-Col2 3 4 2" xfId="24099"/>
    <cellStyle name="RowTitles-Col2 3 4 2 2" xfId="24100"/>
    <cellStyle name="RowTitles-Col2 3 4 2 2 2" xfId="24101"/>
    <cellStyle name="RowTitles-Col2 3 4 2 2 2 2" xfId="24102"/>
    <cellStyle name="RowTitles-Col2 3 4 2 2 2 3" xfId="24103"/>
    <cellStyle name="RowTitles-Col2 3 4 2 2 3" xfId="24104"/>
    <cellStyle name="RowTitles-Col2 3 4 2 2 3 2" xfId="24105"/>
    <cellStyle name="RowTitles-Col2 3 4 2 2 3 2 2" xfId="24106"/>
    <cellStyle name="RowTitles-Col2 3 4 2 2 4" xfId="24107"/>
    <cellStyle name="RowTitles-Col2 3 4 2 3" xfId="24108"/>
    <cellStyle name="RowTitles-Col2 3 4 2 3 2" xfId="24109"/>
    <cellStyle name="RowTitles-Col2 3 4 2 3 2 2" xfId="24110"/>
    <cellStyle name="RowTitles-Col2 3 4 2 3 2 3" xfId="24111"/>
    <cellStyle name="RowTitles-Col2 3 4 2 3 3" xfId="24112"/>
    <cellStyle name="RowTitles-Col2 3 4 2 3 3 2" xfId="24113"/>
    <cellStyle name="RowTitles-Col2 3 4 2 3 3 2 2" xfId="24114"/>
    <cellStyle name="RowTitles-Col2 3 4 2 3 4" xfId="24115"/>
    <cellStyle name="RowTitles-Col2 3 4 2 3 4 2" xfId="24116"/>
    <cellStyle name="RowTitles-Col2 3 4 2 4" xfId="24117"/>
    <cellStyle name="RowTitles-Col2 3 4 2 5" xfId="24118"/>
    <cellStyle name="RowTitles-Col2 3 4 2 5 2" xfId="24119"/>
    <cellStyle name="RowTitles-Col2 3 4 2 5 3" xfId="24120"/>
    <cellStyle name="RowTitles-Col2 3 4 3" xfId="24121"/>
    <cellStyle name="RowTitles-Col2 3 4 3 2" xfId="24122"/>
    <cellStyle name="RowTitles-Col2 3 4 3 2 2" xfId="24123"/>
    <cellStyle name="RowTitles-Col2 3 4 3 2 2 2" xfId="24124"/>
    <cellStyle name="RowTitles-Col2 3 4 3 2 2 3" xfId="24125"/>
    <cellStyle name="RowTitles-Col2 3 4 3 2 3" xfId="24126"/>
    <cellStyle name="RowTitles-Col2 3 4 3 2 3 2" xfId="24127"/>
    <cellStyle name="RowTitles-Col2 3 4 3 2 3 2 2" xfId="24128"/>
    <cellStyle name="RowTitles-Col2 3 4 3 2 4" xfId="24129"/>
    <cellStyle name="RowTitles-Col2 3 4 3 3" xfId="24130"/>
    <cellStyle name="RowTitles-Col2 3 4 3 3 2" xfId="24131"/>
    <cellStyle name="RowTitles-Col2 3 4 3 3 2 2" xfId="24132"/>
    <cellStyle name="RowTitles-Col2 3 4 3 3 2 3" xfId="24133"/>
    <cellStyle name="RowTitles-Col2 3 4 3 3 3" xfId="24134"/>
    <cellStyle name="RowTitles-Col2 3 4 3 3 3 2" xfId="24135"/>
    <cellStyle name="RowTitles-Col2 3 4 3 3 3 2 2" xfId="24136"/>
    <cellStyle name="RowTitles-Col2 3 4 3 3 4" xfId="24137"/>
    <cellStyle name="RowTitles-Col2 3 4 3 3 4 2" xfId="24138"/>
    <cellStyle name="RowTitles-Col2 3 4 3 4" xfId="24139"/>
    <cellStyle name="RowTitles-Col2 3 4 3 5" xfId="24140"/>
    <cellStyle name="RowTitles-Col2 3 4 3 5 2" xfId="24141"/>
    <cellStyle name="RowTitles-Col2 3 4 3 5 2 2" xfId="24142"/>
    <cellStyle name="RowTitles-Col2 3 4 3 6" xfId="24143"/>
    <cellStyle name="RowTitles-Col2 3 4 3 6 2" xfId="24144"/>
    <cellStyle name="RowTitles-Col2 3 4 4" xfId="24145"/>
    <cellStyle name="RowTitles-Col2 3 4 4 2" xfId="24146"/>
    <cellStyle name="RowTitles-Col2 3 4 4 2 2" xfId="24147"/>
    <cellStyle name="RowTitles-Col2 3 4 4 2 2 2" xfId="24148"/>
    <cellStyle name="RowTitles-Col2 3 4 4 2 2 3" xfId="24149"/>
    <cellStyle name="RowTitles-Col2 3 4 4 2 3" xfId="24150"/>
    <cellStyle name="RowTitles-Col2 3 4 4 2 3 2" xfId="24151"/>
    <cellStyle name="RowTitles-Col2 3 4 4 2 3 2 2" xfId="24152"/>
    <cellStyle name="RowTitles-Col2 3 4 4 2 4" xfId="24153"/>
    <cellStyle name="RowTitles-Col2 3 4 4 3" xfId="24154"/>
    <cellStyle name="RowTitles-Col2 3 4 4 3 2" xfId="24155"/>
    <cellStyle name="RowTitles-Col2 3 4 4 3 2 2" xfId="24156"/>
    <cellStyle name="RowTitles-Col2 3 4 4 3 2 3" xfId="24157"/>
    <cellStyle name="RowTitles-Col2 3 4 4 3 3" xfId="24158"/>
    <cellStyle name="RowTitles-Col2 3 4 4 3 3 2" xfId="24159"/>
    <cellStyle name="RowTitles-Col2 3 4 4 3 3 2 2" xfId="24160"/>
    <cellStyle name="RowTitles-Col2 3 4 4 3 4" xfId="24161"/>
    <cellStyle name="RowTitles-Col2 3 4 4 3 4 2" xfId="24162"/>
    <cellStyle name="RowTitles-Col2 3 4 4 4" xfId="24163"/>
    <cellStyle name="RowTitles-Col2 3 4 4 5" xfId="24164"/>
    <cellStyle name="RowTitles-Col2 3 4 4 5 2" xfId="24165"/>
    <cellStyle name="RowTitles-Col2 3 4 4 5 3" xfId="24166"/>
    <cellStyle name="RowTitles-Col2 3 4 4 6" xfId="24167"/>
    <cellStyle name="RowTitles-Col2 3 4 4 6 2" xfId="24168"/>
    <cellStyle name="RowTitles-Col2 3 4 4 6 2 2" xfId="24169"/>
    <cellStyle name="RowTitles-Col2 3 4 4 7" xfId="24170"/>
    <cellStyle name="RowTitles-Col2 3 4 4 7 2" xfId="24171"/>
    <cellStyle name="RowTitles-Col2 3 4 5" xfId="24172"/>
    <cellStyle name="RowTitles-Col2 3 4 5 2" xfId="24173"/>
    <cellStyle name="RowTitles-Col2 3 4 5 2 2" xfId="24174"/>
    <cellStyle name="RowTitles-Col2 3 4 5 2 2 2" xfId="24175"/>
    <cellStyle name="RowTitles-Col2 3 4 5 2 2 3" xfId="24176"/>
    <cellStyle name="RowTitles-Col2 3 4 5 2 3" xfId="24177"/>
    <cellStyle name="RowTitles-Col2 3 4 5 2 3 2" xfId="24178"/>
    <cellStyle name="RowTitles-Col2 3 4 5 2 3 2 2" xfId="24179"/>
    <cellStyle name="RowTitles-Col2 3 4 5 2 4" xfId="24180"/>
    <cellStyle name="RowTitles-Col2 3 4 5 3" xfId="24181"/>
    <cellStyle name="RowTitles-Col2 3 4 5 3 2" xfId="24182"/>
    <cellStyle name="RowTitles-Col2 3 4 5 3 2 2" xfId="24183"/>
    <cellStyle name="RowTitles-Col2 3 4 5 3 2 3" xfId="24184"/>
    <cellStyle name="RowTitles-Col2 3 4 5 3 3" xfId="24185"/>
    <cellStyle name="RowTitles-Col2 3 4 5 3 3 2" xfId="24186"/>
    <cellStyle name="RowTitles-Col2 3 4 5 3 3 2 2" xfId="24187"/>
    <cellStyle name="RowTitles-Col2 3 4 5 3 4" xfId="24188"/>
    <cellStyle name="RowTitles-Col2 3 4 5 4" xfId="24189"/>
    <cellStyle name="RowTitles-Col2 3 4 5 4 2" xfId="24190"/>
    <cellStyle name="RowTitles-Col2 3 4 5 4 3" xfId="24191"/>
    <cellStyle name="RowTitles-Col2 3 4 5 5" xfId="24192"/>
    <cellStyle name="RowTitles-Col2 3 4 5 5 2" xfId="24193"/>
    <cellStyle name="RowTitles-Col2 3 4 5 5 2 2" xfId="24194"/>
    <cellStyle name="RowTitles-Col2 3 4 5 6" xfId="24195"/>
    <cellStyle name="RowTitles-Col2 3 4 5 6 2" xfId="24196"/>
    <cellStyle name="RowTitles-Col2 3 4 6" xfId="24197"/>
    <cellStyle name="RowTitles-Col2 3 4 6 2" xfId="24198"/>
    <cellStyle name="RowTitles-Col2 3 4 6 2 2" xfId="24199"/>
    <cellStyle name="RowTitles-Col2 3 4 6 2 2 2" xfId="24200"/>
    <cellStyle name="RowTitles-Col2 3 4 6 2 2 3" xfId="24201"/>
    <cellStyle name="RowTitles-Col2 3 4 6 2 3" xfId="24202"/>
    <cellStyle name="RowTitles-Col2 3 4 6 2 3 2" xfId="24203"/>
    <cellStyle name="RowTitles-Col2 3 4 6 2 3 2 2" xfId="24204"/>
    <cellStyle name="RowTitles-Col2 3 4 6 2 4" xfId="24205"/>
    <cellStyle name="RowTitles-Col2 3 4 6 3" xfId="24206"/>
    <cellStyle name="RowTitles-Col2 3 4 6 3 2" xfId="24207"/>
    <cellStyle name="RowTitles-Col2 3 4 6 3 2 2" xfId="24208"/>
    <cellStyle name="RowTitles-Col2 3 4 6 3 2 3" xfId="24209"/>
    <cellStyle name="RowTitles-Col2 3 4 6 3 3" xfId="24210"/>
    <cellStyle name="RowTitles-Col2 3 4 6 3 3 2" xfId="24211"/>
    <cellStyle name="RowTitles-Col2 3 4 6 3 3 2 2" xfId="24212"/>
    <cellStyle name="RowTitles-Col2 3 4 6 3 4" xfId="24213"/>
    <cellStyle name="RowTitles-Col2 3 4 6 4" xfId="24214"/>
    <cellStyle name="RowTitles-Col2 3 4 6 4 2" xfId="24215"/>
    <cellStyle name="RowTitles-Col2 3 4 6 4 3" xfId="24216"/>
    <cellStyle name="RowTitles-Col2 3 4 6 5" xfId="24217"/>
    <cellStyle name="RowTitles-Col2 3 4 6 5 2" xfId="24218"/>
    <cellStyle name="RowTitles-Col2 3 4 6 5 2 2" xfId="24219"/>
    <cellStyle name="RowTitles-Col2 3 4 6 6" xfId="24220"/>
    <cellStyle name="RowTitles-Col2 3 4 6 6 2" xfId="24221"/>
    <cellStyle name="RowTitles-Col2 3 4 7" xfId="24222"/>
    <cellStyle name="RowTitles-Col2 3 4 7 2" xfId="24223"/>
    <cellStyle name="RowTitles-Col2 3 4 7 2 2" xfId="24224"/>
    <cellStyle name="RowTitles-Col2 3 4 7 2 3" xfId="24225"/>
    <cellStyle name="RowTitles-Col2 3 4 7 3" xfId="24226"/>
    <cellStyle name="RowTitles-Col2 3 4 7 3 2" xfId="24227"/>
    <cellStyle name="RowTitles-Col2 3 4 7 3 2 2" xfId="24228"/>
    <cellStyle name="RowTitles-Col2 3 4 7 4" xfId="24229"/>
    <cellStyle name="RowTitles-Col2 3 4 8" xfId="24230"/>
    <cellStyle name="RowTitles-Col2 3 4_STUD aligned by INSTIT" xfId="24231"/>
    <cellStyle name="RowTitles-Col2 3 5" xfId="24232"/>
    <cellStyle name="RowTitles-Col2 3 5 2" xfId="24233"/>
    <cellStyle name="RowTitles-Col2 3 5 2 2" xfId="24234"/>
    <cellStyle name="RowTitles-Col2 3 5 2 2 2" xfId="24235"/>
    <cellStyle name="RowTitles-Col2 3 5 2 2 3" xfId="24236"/>
    <cellStyle name="RowTitles-Col2 3 5 2 3" xfId="24237"/>
    <cellStyle name="RowTitles-Col2 3 5 2 3 2" xfId="24238"/>
    <cellStyle name="RowTitles-Col2 3 5 2 3 2 2" xfId="24239"/>
    <cellStyle name="RowTitles-Col2 3 5 2 4" xfId="24240"/>
    <cellStyle name="RowTitles-Col2 3 5 3" xfId="24241"/>
    <cellStyle name="RowTitles-Col2 3 5 3 2" xfId="24242"/>
    <cellStyle name="RowTitles-Col2 3 5 3 2 2" xfId="24243"/>
    <cellStyle name="RowTitles-Col2 3 5 3 2 3" xfId="24244"/>
    <cellStyle name="RowTitles-Col2 3 5 3 3" xfId="24245"/>
    <cellStyle name="RowTitles-Col2 3 5 3 3 2" xfId="24246"/>
    <cellStyle name="RowTitles-Col2 3 5 3 3 2 2" xfId="24247"/>
    <cellStyle name="RowTitles-Col2 3 5 3 4" xfId="24248"/>
    <cellStyle name="RowTitles-Col2 3 5 3 4 2" xfId="24249"/>
    <cellStyle name="RowTitles-Col2 3 5 4" xfId="24250"/>
    <cellStyle name="RowTitles-Col2 3 5 5" xfId="24251"/>
    <cellStyle name="RowTitles-Col2 3 5 5 2" xfId="24252"/>
    <cellStyle name="RowTitles-Col2 3 5 5 3" xfId="24253"/>
    <cellStyle name="RowTitles-Col2 3 6" xfId="24254"/>
    <cellStyle name="RowTitles-Col2 3 6 2" xfId="24255"/>
    <cellStyle name="RowTitles-Col2 3 6 2 2" xfId="24256"/>
    <cellStyle name="RowTitles-Col2 3 6 2 2 2" xfId="24257"/>
    <cellStyle name="RowTitles-Col2 3 6 2 2 3" xfId="24258"/>
    <cellStyle name="RowTitles-Col2 3 6 2 3" xfId="24259"/>
    <cellStyle name="RowTitles-Col2 3 6 2 3 2" xfId="24260"/>
    <cellStyle name="RowTitles-Col2 3 6 2 3 2 2" xfId="24261"/>
    <cellStyle name="RowTitles-Col2 3 6 2 4" xfId="24262"/>
    <cellStyle name="RowTitles-Col2 3 6 3" xfId="24263"/>
    <cellStyle name="RowTitles-Col2 3 6 3 2" xfId="24264"/>
    <cellStyle name="RowTitles-Col2 3 6 3 2 2" xfId="24265"/>
    <cellStyle name="RowTitles-Col2 3 6 3 2 3" xfId="24266"/>
    <cellStyle name="RowTitles-Col2 3 6 3 3" xfId="24267"/>
    <cellStyle name="RowTitles-Col2 3 6 3 3 2" xfId="24268"/>
    <cellStyle name="RowTitles-Col2 3 6 3 3 2 2" xfId="24269"/>
    <cellStyle name="RowTitles-Col2 3 6 3 4" xfId="24270"/>
    <cellStyle name="RowTitles-Col2 3 6 3 4 2" xfId="24271"/>
    <cellStyle name="RowTitles-Col2 3 6 4" xfId="24272"/>
    <cellStyle name="RowTitles-Col2 3 6 5" xfId="24273"/>
    <cellStyle name="RowTitles-Col2 3 6 5 2" xfId="24274"/>
    <cellStyle name="RowTitles-Col2 3 6 5 2 2" xfId="24275"/>
    <cellStyle name="RowTitles-Col2 3 6 6" xfId="24276"/>
    <cellStyle name="RowTitles-Col2 3 6 6 2" xfId="24277"/>
    <cellStyle name="RowTitles-Col2 3 7" xfId="24278"/>
    <cellStyle name="RowTitles-Col2 3 7 2" xfId="24279"/>
    <cellStyle name="RowTitles-Col2 3 7 2 2" xfId="24280"/>
    <cellStyle name="RowTitles-Col2 3 7 2 2 2" xfId="24281"/>
    <cellStyle name="RowTitles-Col2 3 7 2 2 3" xfId="24282"/>
    <cellStyle name="RowTitles-Col2 3 7 2 3" xfId="24283"/>
    <cellStyle name="RowTitles-Col2 3 7 2 3 2" xfId="24284"/>
    <cellStyle name="RowTitles-Col2 3 7 2 3 2 2" xfId="24285"/>
    <cellStyle name="RowTitles-Col2 3 7 2 4" xfId="24286"/>
    <cellStyle name="RowTitles-Col2 3 7 3" xfId="24287"/>
    <cellStyle name="RowTitles-Col2 3 7 3 2" xfId="24288"/>
    <cellStyle name="RowTitles-Col2 3 7 3 2 2" xfId="24289"/>
    <cellStyle name="RowTitles-Col2 3 7 3 2 3" xfId="24290"/>
    <cellStyle name="RowTitles-Col2 3 7 3 3" xfId="24291"/>
    <cellStyle name="RowTitles-Col2 3 7 3 3 2" xfId="24292"/>
    <cellStyle name="RowTitles-Col2 3 7 3 3 2 2" xfId="24293"/>
    <cellStyle name="RowTitles-Col2 3 7 3 4" xfId="24294"/>
    <cellStyle name="RowTitles-Col2 3 7 3 4 2" xfId="24295"/>
    <cellStyle name="RowTitles-Col2 3 7 4" xfId="24296"/>
    <cellStyle name="RowTitles-Col2 3 7 5" xfId="24297"/>
    <cellStyle name="RowTitles-Col2 3 7 5 2" xfId="24298"/>
    <cellStyle name="RowTitles-Col2 3 7 5 3" xfId="24299"/>
    <cellStyle name="RowTitles-Col2 3 7 6" xfId="24300"/>
    <cellStyle name="RowTitles-Col2 3 7 6 2" xfId="24301"/>
    <cellStyle name="RowTitles-Col2 3 7 6 2 2" xfId="24302"/>
    <cellStyle name="RowTitles-Col2 3 7 7" xfId="24303"/>
    <cellStyle name="RowTitles-Col2 3 7 7 2" xfId="24304"/>
    <cellStyle name="RowTitles-Col2 3 8" xfId="24305"/>
    <cellStyle name="RowTitles-Col2 3 8 2" xfId="24306"/>
    <cellStyle name="RowTitles-Col2 3 8 2 2" xfId="24307"/>
    <cellStyle name="RowTitles-Col2 3 8 2 2 2" xfId="24308"/>
    <cellStyle name="RowTitles-Col2 3 8 2 2 3" xfId="24309"/>
    <cellStyle name="RowTitles-Col2 3 8 2 3" xfId="24310"/>
    <cellStyle name="RowTitles-Col2 3 8 2 3 2" xfId="24311"/>
    <cellStyle name="RowTitles-Col2 3 8 2 3 2 2" xfId="24312"/>
    <cellStyle name="RowTitles-Col2 3 8 2 4" xfId="24313"/>
    <cellStyle name="RowTitles-Col2 3 8 3" xfId="24314"/>
    <cellStyle name="RowTitles-Col2 3 8 3 2" xfId="24315"/>
    <cellStyle name="RowTitles-Col2 3 8 3 2 2" xfId="24316"/>
    <cellStyle name="RowTitles-Col2 3 8 3 2 3" xfId="24317"/>
    <cellStyle name="RowTitles-Col2 3 8 3 3" xfId="24318"/>
    <cellStyle name="RowTitles-Col2 3 8 3 3 2" xfId="24319"/>
    <cellStyle name="RowTitles-Col2 3 8 3 3 2 2" xfId="24320"/>
    <cellStyle name="RowTitles-Col2 3 8 3 4" xfId="24321"/>
    <cellStyle name="RowTitles-Col2 3 8 4" xfId="24322"/>
    <cellStyle name="RowTitles-Col2 3 8 4 2" xfId="24323"/>
    <cellStyle name="RowTitles-Col2 3 8 4 3" xfId="24324"/>
    <cellStyle name="RowTitles-Col2 3 8 5" xfId="24325"/>
    <cellStyle name="RowTitles-Col2 3 8 5 2" xfId="24326"/>
    <cellStyle name="RowTitles-Col2 3 8 5 2 2" xfId="24327"/>
    <cellStyle name="RowTitles-Col2 3 8 6" xfId="24328"/>
    <cellStyle name="RowTitles-Col2 3 8 6 2" xfId="24329"/>
    <cellStyle name="RowTitles-Col2 3 9" xfId="24330"/>
    <cellStyle name="RowTitles-Col2 3 9 2" xfId="24331"/>
    <cellStyle name="RowTitles-Col2 3 9 2 2" xfId="24332"/>
    <cellStyle name="RowTitles-Col2 3 9 2 2 2" xfId="24333"/>
    <cellStyle name="RowTitles-Col2 3 9 2 2 3" xfId="24334"/>
    <cellStyle name="RowTitles-Col2 3 9 2 3" xfId="24335"/>
    <cellStyle name="RowTitles-Col2 3 9 2 3 2" xfId="24336"/>
    <cellStyle name="RowTitles-Col2 3 9 2 3 2 2" xfId="24337"/>
    <cellStyle name="RowTitles-Col2 3 9 2 4" xfId="24338"/>
    <cellStyle name="RowTitles-Col2 3 9 3" xfId="24339"/>
    <cellStyle name="RowTitles-Col2 3 9 3 2" xfId="24340"/>
    <cellStyle name="RowTitles-Col2 3 9 3 2 2" xfId="24341"/>
    <cellStyle name="RowTitles-Col2 3 9 3 2 3" xfId="24342"/>
    <cellStyle name="RowTitles-Col2 3 9 3 3" xfId="24343"/>
    <cellStyle name="RowTitles-Col2 3 9 3 3 2" xfId="24344"/>
    <cellStyle name="RowTitles-Col2 3 9 3 3 2 2" xfId="24345"/>
    <cellStyle name="RowTitles-Col2 3 9 3 4" xfId="24346"/>
    <cellStyle name="RowTitles-Col2 3 9 4" xfId="24347"/>
    <cellStyle name="RowTitles-Col2 3 9 4 2" xfId="24348"/>
    <cellStyle name="RowTitles-Col2 3 9 4 3" xfId="24349"/>
    <cellStyle name="RowTitles-Col2 3 9 5" xfId="24350"/>
    <cellStyle name="RowTitles-Col2 3 9 5 2" xfId="24351"/>
    <cellStyle name="RowTitles-Col2 3 9 5 2 2" xfId="24352"/>
    <cellStyle name="RowTitles-Col2 3 9 6" xfId="24353"/>
    <cellStyle name="RowTitles-Col2 3 9 6 2" xfId="24354"/>
    <cellStyle name="RowTitles-Col2 3_STUD aligned by INSTIT" xfId="24355"/>
    <cellStyle name="RowTitles-Col2 4" xfId="24356"/>
    <cellStyle name="RowTitles-Col2 4 2" xfId="24357"/>
    <cellStyle name="RowTitles-Col2 4 2 2" xfId="24358"/>
    <cellStyle name="RowTitles-Col2 4 2 2 2" xfId="24359"/>
    <cellStyle name="RowTitles-Col2 4 2 2 2 2" xfId="24360"/>
    <cellStyle name="RowTitles-Col2 4 2 2 2 3" xfId="24361"/>
    <cellStyle name="RowTitles-Col2 4 2 2 3" xfId="24362"/>
    <cellStyle name="RowTitles-Col2 4 2 2 3 2" xfId="24363"/>
    <cellStyle name="RowTitles-Col2 4 2 2 3 2 2" xfId="24364"/>
    <cellStyle name="RowTitles-Col2 4 2 2 4" xfId="24365"/>
    <cellStyle name="RowTitles-Col2 4 2 3" xfId="24366"/>
    <cellStyle name="RowTitles-Col2 4 2 3 2" xfId="24367"/>
    <cellStyle name="RowTitles-Col2 4 2 3 2 2" xfId="24368"/>
    <cellStyle name="RowTitles-Col2 4 2 3 2 3" xfId="24369"/>
    <cellStyle name="RowTitles-Col2 4 2 3 3" xfId="24370"/>
    <cellStyle name="RowTitles-Col2 4 2 3 3 2" xfId="24371"/>
    <cellStyle name="RowTitles-Col2 4 2 3 3 2 2" xfId="24372"/>
    <cellStyle name="RowTitles-Col2 4 2 3 4" xfId="24373"/>
    <cellStyle name="RowTitles-Col2 4 2 3 4 2" xfId="24374"/>
    <cellStyle name="RowTitles-Col2 4 2 4" xfId="24375"/>
    <cellStyle name="RowTitles-Col2 4 3" xfId="24376"/>
    <cellStyle name="RowTitles-Col2 4 3 2" xfId="24377"/>
    <cellStyle name="RowTitles-Col2 4 3 2 2" xfId="24378"/>
    <cellStyle name="RowTitles-Col2 4 3 2 2 2" xfId="24379"/>
    <cellStyle name="RowTitles-Col2 4 3 2 2 3" xfId="24380"/>
    <cellStyle name="RowTitles-Col2 4 3 2 3" xfId="24381"/>
    <cellStyle name="RowTitles-Col2 4 3 2 3 2" xfId="24382"/>
    <cellStyle name="RowTitles-Col2 4 3 2 3 2 2" xfId="24383"/>
    <cellStyle name="RowTitles-Col2 4 3 2 4" xfId="24384"/>
    <cellStyle name="RowTitles-Col2 4 3 3" xfId="24385"/>
    <cellStyle name="RowTitles-Col2 4 3 3 2" xfId="24386"/>
    <cellStyle name="RowTitles-Col2 4 3 3 2 2" xfId="24387"/>
    <cellStyle name="RowTitles-Col2 4 3 3 2 3" xfId="24388"/>
    <cellStyle name="RowTitles-Col2 4 3 3 3" xfId="24389"/>
    <cellStyle name="RowTitles-Col2 4 3 3 3 2" xfId="24390"/>
    <cellStyle name="RowTitles-Col2 4 3 3 3 2 2" xfId="24391"/>
    <cellStyle name="RowTitles-Col2 4 3 3 4" xfId="24392"/>
    <cellStyle name="RowTitles-Col2 4 3 3 4 2" xfId="24393"/>
    <cellStyle name="RowTitles-Col2 4 3 4" xfId="24394"/>
    <cellStyle name="RowTitles-Col2 4 3 5" xfId="24395"/>
    <cellStyle name="RowTitles-Col2 4 3 5 2" xfId="24396"/>
    <cellStyle name="RowTitles-Col2 4 3 5 3" xfId="24397"/>
    <cellStyle name="RowTitles-Col2 4 3 6" xfId="24398"/>
    <cellStyle name="RowTitles-Col2 4 3 6 2" xfId="24399"/>
    <cellStyle name="RowTitles-Col2 4 3 6 2 2" xfId="24400"/>
    <cellStyle name="RowTitles-Col2 4 3 7" xfId="24401"/>
    <cellStyle name="RowTitles-Col2 4 3 7 2" xfId="24402"/>
    <cellStyle name="RowTitles-Col2 4 4" xfId="24403"/>
    <cellStyle name="RowTitles-Col2 4 4 2" xfId="24404"/>
    <cellStyle name="RowTitles-Col2 4 4 2 2" xfId="24405"/>
    <cellStyle name="RowTitles-Col2 4 4 2 2 2" xfId="24406"/>
    <cellStyle name="RowTitles-Col2 4 4 2 2 3" xfId="24407"/>
    <cellStyle name="RowTitles-Col2 4 4 2 3" xfId="24408"/>
    <cellStyle name="RowTitles-Col2 4 4 2 3 2" xfId="24409"/>
    <cellStyle name="RowTitles-Col2 4 4 2 3 2 2" xfId="24410"/>
    <cellStyle name="RowTitles-Col2 4 4 2 4" xfId="24411"/>
    <cellStyle name="RowTitles-Col2 4 4 3" xfId="24412"/>
    <cellStyle name="RowTitles-Col2 4 4 3 2" xfId="24413"/>
    <cellStyle name="RowTitles-Col2 4 4 3 2 2" xfId="24414"/>
    <cellStyle name="RowTitles-Col2 4 4 3 2 3" xfId="24415"/>
    <cellStyle name="RowTitles-Col2 4 4 3 3" xfId="24416"/>
    <cellStyle name="RowTitles-Col2 4 4 3 3 2" xfId="24417"/>
    <cellStyle name="RowTitles-Col2 4 4 3 3 2 2" xfId="24418"/>
    <cellStyle name="RowTitles-Col2 4 4 3 4" xfId="24419"/>
    <cellStyle name="RowTitles-Col2 4 4 4" xfId="24420"/>
    <cellStyle name="RowTitles-Col2 4 4 4 2" xfId="24421"/>
    <cellStyle name="RowTitles-Col2 4 4 4 3" xfId="24422"/>
    <cellStyle name="RowTitles-Col2 4 4 5" xfId="24423"/>
    <cellStyle name="RowTitles-Col2 4 4 5 2" xfId="24424"/>
    <cellStyle name="RowTitles-Col2 4 4 5 2 2" xfId="24425"/>
    <cellStyle name="RowTitles-Col2 4 4 6" xfId="24426"/>
    <cellStyle name="RowTitles-Col2 4 4 6 2" xfId="24427"/>
    <cellStyle name="RowTitles-Col2 4 5" xfId="24428"/>
    <cellStyle name="RowTitles-Col2 4 5 2" xfId="24429"/>
    <cellStyle name="RowTitles-Col2 4 5 2 2" xfId="24430"/>
    <cellStyle name="RowTitles-Col2 4 5 2 2 2" xfId="24431"/>
    <cellStyle name="RowTitles-Col2 4 5 2 2 3" xfId="24432"/>
    <cellStyle name="RowTitles-Col2 4 5 2 3" xfId="24433"/>
    <cellStyle name="RowTitles-Col2 4 5 2 3 2" xfId="24434"/>
    <cellStyle name="RowTitles-Col2 4 5 2 3 2 2" xfId="24435"/>
    <cellStyle name="RowTitles-Col2 4 5 2 4" xfId="24436"/>
    <cellStyle name="RowTitles-Col2 4 5 3" xfId="24437"/>
    <cellStyle name="RowTitles-Col2 4 5 3 2" xfId="24438"/>
    <cellStyle name="RowTitles-Col2 4 5 3 2 2" xfId="24439"/>
    <cellStyle name="RowTitles-Col2 4 5 3 2 3" xfId="24440"/>
    <cellStyle name="RowTitles-Col2 4 5 3 3" xfId="24441"/>
    <cellStyle name="RowTitles-Col2 4 5 3 3 2" xfId="24442"/>
    <cellStyle name="RowTitles-Col2 4 5 3 3 2 2" xfId="24443"/>
    <cellStyle name="RowTitles-Col2 4 5 3 4" xfId="24444"/>
    <cellStyle name="RowTitles-Col2 4 5 4" xfId="24445"/>
    <cellStyle name="RowTitles-Col2 4 5 4 2" xfId="24446"/>
    <cellStyle name="RowTitles-Col2 4 5 4 3" xfId="24447"/>
    <cellStyle name="RowTitles-Col2 4 5 5" xfId="24448"/>
    <cellStyle name="RowTitles-Col2 4 5 5 2" xfId="24449"/>
    <cellStyle name="RowTitles-Col2 4 5 5 2 2" xfId="24450"/>
    <cellStyle name="RowTitles-Col2 4 5 6" xfId="24451"/>
    <cellStyle name="RowTitles-Col2 4 5 6 2" xfId="24452"/>
    <cellStyle name="RowTitles-Col2 4 6" xfId="24453"/>
    <cellStyle name="RowTitles-Col2 4 6 2" xfId="24454"/>
    <cellStyle name="RowTitles-Col2 4 6 2 2" xfId="24455"/>
    <cellStyle name="RowTitles-Col2 4 6 2 2 2" xfId="24456"/>
    <cellStyle name="RowTitles-Col2 4 6 2 2 3" xfId="24457"/>
    <cellStyle name="RowTitles-Col2 4 6 2 3" xfId="24458"/>
    <cellStyle name="RowTitles-Col2 4 6 2 3 2" xfId="24459"/>
    <cellStyle name="RowTitles-Col2 4 6 2 3 2 2" xfId="24460"/>
    <cellStyle name="RowTitles-Col2 4 6 2 4" xfId="24461"/>
    <cellStyle name="RowTitles-Col2 4 6 3" xfId="24462"/>
    <cellStyle name="RowTitles-Col2 4 6 3 2" xfId="24463"/>
    <cellStyle name="RowTitles-Col2 4 6 3 2 2" xfId="24464"/>
    <cellStyle name="RowTitles-Col2 4 6 3 2 3" xfId="24465"/>
    <cellStyle name="RowTitles-Col2 4 6 3 3" xfId="24466"/>
    <cellStyle name="RowTitles-Col2 4 6 3 3 2" xfId="24467"/>
    <cellStyle name="RowTitles-Col2 4 6 3 3 2 2" xfId="24468"/>
    <cellStyle name="RowTitles-Col2 4 6 3 4" xfId="24469"/>
    <cellStyle name="RowTitles-Col2 4 6 4" xfId="24470"/>
    <cellStyle name="RowTitles-Col2 4 6 4 2" xfId="24471"/>
    <cellStyle name="RowTitles-Col2 4 6 4 3" xfId="24472"/>
    <cellStyle name="RowTitles-Col2 4 6 5" xfId="24473"/>
    <cellStyle name="RowTitles-Col2 4 6 5 2" xfId="24474"/>
    <cellStyle name="RowTitles-Col2 4 6 5 2 2" xfId="24475"/>
    <cellStyle name="RowTitles-Col2 4 6 6" xfId="24476"/>
    <cellStyle name="RowTitles-Col2 4 6 6 2" xfId="24477"/>
    <cellStyle name="RowTitles-Col2 4 7" xfId="24478"/>
    <cellStyle name="RowTitles-Col2 4 7 2" xfId="24479"/>
    <cellStyle name="RowTitles-Col2 4 7 2 2" xfId="24480"/>
    <cellStyle name="RowTitles-Col2 4 7 2 3" xfId="24481"/>
    <cellStyle name="RowTitles-Col2 4 7 3" xfId="24482"/>
    <cellStyle name="RowTitles-Col2 4 7 3 2" xfId="24483"/>
    <cellStyle name="RowTitles-Col2 4 7 3 2 2" xfId="24484"/>
    <cellStyle name="RowTitles-Col2 4 7 4" xfId="24485"/>
    <cellStyle name="RowTitles-Col2 4 8" xfId="24486"/>
    <cellStyle name="RowTitles-Col2 4_STUD aligned by INSTIT" xfId="24487"/>
    <cellStyle name="RowTitles-Col2 5" xfId="24488"/>
    <cellStyle name="RowTitles-Col2 5 2" xfId="24489"/>
    <cellStyle name="RowTitles-Col2 5 2 2" xfId="24490"/>
    <cellStyle name="RowTitles-Col2 5 2 2 2" xfId="24491"/>
    <cellStyle name="RowTitles-Col2 5 2 2 2 2" xfId="24492"/>
    <cellStyle name="RowTitles-Col2 5 2 2 2 3" xfId="24493"/>
    <cellStyle name="RowTitles-Col2 5 2 2 3" xfId="24494"/>
    <cellStyle name="RowTitles-Col2 5 2 2 3 2" xfId="24495"/>
    <cellStyle name="RowTitles-Col2 5 2 2 3 2 2" xfId="24496"/>
    <cellStyle name="RowTitles-Col2 5 2 2 4" xfId="24497"/>
    <cellStyle name="RowTitles-Col2 5 2 3" xfId="24498"/>
    <cellStyle name="RowTitles-Col2 5 2 3 2" xfId="24499"/>
    <cellStyle name="RowTitles-Col2 5 2 3 2 2" xfId="24500"/>
    <cellStyle name="RowTitles-Col2 5 2 3 2 3" xfId="24501"/>
    <cellStyle name="RowTitles-Col2 5 2 3 3" xfId="24502"/>
    <cellStyle name="RowTitles-Col2 5 2 3 3 2" xfId="24503"/>
    <cellStyle name="RowTitles-Col2 5 2 3 3 2 2" xfId="24504"/>
    <cellStyle name="RowTitles-Col2 5 2 3 4" xfId="24505"/>
    <cellStyle name="RowTitles-Col2 5 2 3 4 2" xfId="24506"/>
    <cellStyle name="RowTitles-Col2 5 2 4" xfId="24507"/>
    <cellStyle name="RowTitles-Col2 5 2 5" xfId="24508"/>
    <cellStyle name="RowTitles-Col2 5 2 5 2" xfId="24509"/>
    <cellStyle name="RowTitles-Col2 5 2 5 3" xfId="24510"/>
    <cellStyle name="RowTitles-Col2 5 2 6" xfId="24511"/>
    <cellStyle name="RowTitles-Col2 5 2 6 2" xfId="24512"/>
    <cellStyle name="RowTitles-Col2 5 2 6 2 2" xfId="24513"/>
    <cellStyle name="RowTitles-Col2 5 2 7" xfId="24514"/>
    <cellStyle name="RowTitles-Col2 5 2 7 2" xfId="24515"/>
    <cellStyle name="RowTitles-Col2 5 3" xfId="24516"/>
    <cellStyle name="RowTitles-Col2 5 3 2" xfId="24517"/>
    <cellStyle name="RowTitles-Col2 5 3 2 2" xfId="24518"/>
    <cellStyle name="RowTitles-Col2 5 3 2 2 2" xfId="24519"/>
    <cellStyle name="RowTitles-Col2 5 3 2 2 3" xfId="24520"/>
    <cellStyle name="RowTitles-Col2 5 3 2 3" xfId="24521"/>
    <cellStyle name="RowTitles-Col2 5 3 2 3 2" xfId="24522"/>
    <cellStyle name="RowTitles-Col2 5 3 2 3 2 2" xfId="24523"/>
    <cellStyle name="RowTitles-Col2 5 3 2 4" xfId="24524"/>
    <cellStyle name="RowTitles-Col2 5 3 3" xfId="24525"/>
    <cellStyle name="RowTitles-Col2 5 3 3 2" xfId="24526"/>
    <cellStyle name="RowTitles-Col2 5 3 3 2 2" xfId="24527"/>
    <cellStyle name="RowTitles-Col2 5 3 3 2 3" xfId="24528"/>
    <cellStyle name="RowTitles-Col2 5 3 3 3" xfId="24529"/>
    <cellStyle name="RowTitles-Col2 5 3 3 3 2" xfId="24530"/>
    <cellStyle name="RowTitles-Col2 5 3 3 3 2 2" xfId="24531"/>
    <cellStyle name="RowTitles-Col2 5 3 3 4" xfId="24532"/>
    <cellStyle name="RowTitles-Col2 5 3 3 4 2" xfId="24533"/>
    <cellStyle name="RowTitles-Col2 5 3 4" xfId="24534"/>
    <cellStyle name="RowTitles-Col2 5 4" xfId="24535"/>
    <cellStyle name="RowTitles-Col2 5 4 2" xfId="24536"/>
    <cellStyle name="RowTitles-Col2 5 4 2 2" xfId="24537"/>
    <cellStyle name="RowTitles-Col2 5 4 2 2 2" xfId="24538"/>
    <cellStyle name="RowTitles-Col2 5 4 2 2 3" xfId="24539"/>
    <cellStyle name="RowTitles-Col2 5 4 2 3" xfId="24540"/>
    <cellStyle name="RowTitles-Col2 5 4 2 3 2" xfId="24541"/>
    <cellStyle name="RowTitles-Col2 5 4 2 3 2 2" xfId="24542"/>
    <cellStyle name="RowTitles-Col2 5 4 2 4" xfId="24543"/>
    <cellStyle name="RowTitles-Col2 5 4 3" xfId="24544"/>
    <cellStyle name="RowTitles-Col2 5 4 3 2" xfId="24545"/>
    <cellStyle name="RowTitles-Col2 5 4 3 2 2" xfId="24546"/>
    <cellStyle name="RowTitles-Col2 5 4 3 2 3" xfId="24547"/>
    <cellStyle name="RowTitles-Col2 5 4 3 3" xfId="24548"/>
    <cellStyle name="RowTitles-Col2 5 4 3 3 2" xfId="24549"/>
    <cellStyle name="RowTitles-Col2 5 4 3 3 2 2" xfId="24550"/>
    <cellStyle name="RowTitles-Col2 5 4 3 4" xfId="24551"/>
    <cellStyle name="RowTitles-Col2 5 4 4" xfId="24552"/>
    <cellStyle name="RowTitles-Col2 5 4 4 2" xfId="24553"/>
    <cellStyle name="RowTitles-Col2 5 4 4 3" xfId="24554"/>
    <cellStyle name="RowTitles-Col2 5 4 5" xfId="24555"/>
    <cellStyle name="RowTitles-Col2 5 4 5 2" xfId="24556"/>
    <cellStyle name="RowTitles-Col2 5 4 5 2 2" xfId="24557"/>
    <cellStyle name="RowTitles-Col2 5 4 6" xfId="24558"/>
    <cellStyle name="RowTitles-Col2 5 4 6 2" xfId="24559"/>
    <cellStyle name="RowTitles-Col2 5 5" xfId="24560"/>
    <cellStyle name="RowTitles-Col2 5 5 2" xfId="24561"/>
    <cellStyle name="RowTitles-Col2 5 5 2 2" xfId="24562"/>
    <cellStyle name="RowTitles-Col2 5 5 2 2 2" xfId="24563"/>
    <cellStyle name="RowTitles-Col2 5 5 2 2 3" xfId="24564"/>
    <cellStyle name="RowTitles-Col2 5 5 2 3" xfId="24565"/>
    <cellStyle name="RowTitles-Col2 5 5 2 3 2" xfId="24566"/>
    <cellStyle name="RowTitles-Col2 5 5 2 3 2 2" xfId="24567"/>
    <cellStyle name="RowTitles-Col2 5 5 2 4" xfId="24568"/>
    <cellStyle name="RowTitles-Col2 5 5 3" xfId="24569"/>
    <cellStyle name="RowTitles-Col2 5 5 3 2" xfId="24570"/>
    <cellStyle name="RowTitles-Col2 5 5 3 2 2" xfId="24571"/>
    <cellStyle name="RowTitles-Col2 5 5 3 2 3" xfId="24572"/>
    <cellStyle name="RowTitles-Col2 5 5 3 3" xfId="24573"/>
    <cellStyle name="RowTitles-Col2 5 5 3 3 2" xfId="24574"/>
    <cellStyle name="RowTitles-Col2 5 5 3 3 2 2" xfId="24575"/>
    <cellStyle name="RowTitles-Col2 5 5 3 4" xfId="24576"/>
    <cellStyle name="RowTitles-Col2 5 5 4" xfId="24577"/>
    <cellStyle name="RowTitles-Col2 5 5 4 2" xfId="24578"/>
    <cellStyle name="RowTitles-Col2 5 5 4 3" xfId="24579"/>
    <cellStyle name="RowTitles-Col2 5 5 5" xfId="24580"/>
    <cellStyle name="RowTitles-Col2 5 5 5 2" xfId="24581"/>
    <cellStyle name="RowTitles-Col2 5 5 5 2 2" xfId="24582"/>
    <cellStyle name="RowTitles-Col2 5 5 6" xfId="24583"/>
    <cellStyle name="RowTitles-Col2 5 5 6 2" xfId="24584"/>
    <cellStyle name="RowTitles-Col2 5 6" xfId="24585"/>
    <cellStyle name="RowTitles-Col2 5 6 2" xfId="24586"/>
    <cellStyle name="RowTitles-Col2 5 6 2 2" xfId="24587"/>
    <cellStyle name="RowTitles-Col2 5 6 2 2 2" xfId="24588"/>
    <cellStyle name="RowTitles-Col2 5 6 2 2 3" xfId="24589"/>
    <cellStyle name="RowTitles-Col2 5 6 2 3" xfId="24590"/>
    <cellStyle name="RowTitles-Col2 5 6 2 3 2" xfId="24591"/>
    <cellStyle name="RowTitles-Col2 5 6 2 3 2 2" xfId="24592"/>
    <cellStyle name="RowTitles-Col2 5 6 2 4" xfId="24593"/>
    <cellStyle name="RowTitles-Col2 5 6 3" xfId="24594"/>
    <cellStyle name="RowTitles-Col2 5 6 3 2" xfId="24595"/>
    <cellStyle name="RowTitles-Col2 5 6 3 2 2" xfId="24596"/>
    <cellStyle name="RowTitles-Col2 5 6 3 2 3" xfId="24597"/>
    <cellStyle name="RowTitles-Col2 5 6 3 3" xfId="24598"/>
    <cellStyle name="RowTitles-Col2 5 6 3 3 2" xfId="24599"/>
    <cellStyle name="RowTitles-Col2 5 6 3 3 2 2" xfId="24600"/>
    <cellStyle name="RowTitles-Col2 5 6 3 4" xfId="24601"/>
    <cellStyle name="RowTitles-Col2 5 6 4" xfId="24602"/>
    <cellStyle name="RowTitles-Col2 5 6 4 2" xfId="24603"/>
    <cellStyle name="RowTitles-Col2 5 6 4 3" xfId="24604"/>
    <cellStyle name="RowTitles-Col2 5 6 5" xfId="24605"/>
    <cellStyle name="RowTitles-Col2 5 6 5 2" xfId="24606"/>
    <cellStyle name="RowTitles-Col2 5 6 5 2 2" xfId="24607"/>
    <cellStyle name="RowTitles-Col2 5 6 6" xfId="24608"/>
    <cellStyle name="RowTitles-Col2 5 6 6 2" xfId="24609"/>
    <cellStyle name="RowTitles-Col2 5 7" xfId="24610"/>
    <cellStyle name="RowTitles-Col2 5 7 2" xfId="24611"/>
    <cellStyle name="RowTitles-Col2 5 7 2 2" xfId="24612"/>
    <cellStyle name="RowTitles-Col2 5 7 2 3" xfId="24613"/>
    <cellStyle name="RowTitles-Col2 5 7 3" xfId="24614"/>
    <cellStyle name="RowTitles-Col2 5 7 3 2" xfId="24615"/>
    <cellStyle name="RowTitles-Col2 5 7 3 2 2" xfId="24616"/>
    <cellStyle name="RowTitles-Col2 5 7 4" xfId="24617"/>
    <cellStyle name="RowTitles-Col2 5 8" xfId="24618"/>
    <cellStyle name="RowTitles-Col2 5 8 2" xfId="24619"/>
    <cellStyle name="RowTitles-Col2 5 8 2 2" xfId="24620"/>
    <cellStyle name="RowTitles-Col2 5 8 2 3" xfId="24621"/>
    <cellStyle name="RowTitles-Col2 5 8 3" xfId="24622"/>
    <cellStyle name="RowTitles-Col2 5 8 3 2" xfId="24623"/>
    <cellStyle name="RowTitles-Col2 5 8 3 2 2" xfId="24624"/>
    <cellStyle name="RowTitles-Col2 5 8 4" xfId="24625"/>
    <cellStyle name="RowTitles-Col2 5_STUD aligned by INSTIT" xfId="24626"/>
    <cellStyle name="RowTitles-Col2 6" xfId="24627"/>
    <cellStyle name="RowTitles-Col2 6 2" xfId="24628"/>
    <cellStyle name="RowTitles-Col2 6 2 2" xfId="24629"/>
    <cellStyle name="RowTitles-Col2 6 2 2 2" xfId="24630"/>
    <cellStyle name="RowTitles-Col2 6 2 2 2 2" xfId="24631"/>
    <cellStyle name="RowTitles-Col2 6 2 2 2 3" xfId="24632"/>
    <cellStyle name="RowTitles-Col2 6 2 2 3" xfId="24633"/>
    <cellStyle name="RowTitles-Col2 6 2 2 3 2" xfId="24634"/>
    <cellStyle name="RowTitles-Col2 6 2 2 3 2 2" xfId="24635"/>
    <cellStyle name="RowTitles-Col2 6 2 2 4" xfId="24636"/>
    <cellStyle name="RowTitles-Col2 6 2 3" xfId="24637"/>
    <cellStyle name="RowTitles-Col2 6 2 3 2" xfId="24638"/>
    <cellStyle name="RowTitles-Col2 6 2 3 2 2" xfId="24639"/>
    <cellStyle name="RowTitles-Col2 6 2 3 2 3" xfId="24640"/>
    <cellStyle name="RowTitles-Col2 6 2 3 3" xfId="24641"/>
    <cellStyle name="RowTitles-Col2 6 2 3 3 2" xfId="24642"/>
    <cellStyle name="RowTitles-Col2 6 2 3 3 2 2" xfId="24643"/>
    <cellStyle name="RowTitles-Col2 6 2 3 4" xfId="24644"/>
    <cellStyle name="RowTitles-Col2 6 2 3 4 2" xfId="24645"/>
    <cellStyle name="RowTitles-Col2 6 2 4" xfId="24646"/>
    <cellStyle name="RowTitles-Col2 6 2 5" xfId="24647"/>
    <cellStyle name="RowTitles-Col2 6 2 5 2" xfId="24648"/>
    <cellStyle name="RowTitles-Col2 6 2 5 2 2" xfId="24649"/>
    <cellStyle name="RowTitles-Col2 6 2 6" xfId="24650"/>
    <cellStyle name="RowTitles-Col2 6 2 6 2" xfId="24651"/>
    <cellStyle name="RowTitles-Col2 6 3" xfId="24652"/>
    <cellStyle name="RowTitles-Col2 6 3 2" xfId="24653"/>
    <cellStyle name="RowTitles-Col2 6 3 2 2" xfId="24654"/>
    <cellStyle name="RowTitles-Col2 6 3 2 2 2" xfId="24655"/>
    <cellStyle name="RowTitles-Col2 6 3 2 2 3" xfId="24656"/>
    <cellStyle name="RowTitles-Col2 6 3 2 3" xfId="24657"/>
    <cellStyle name="RowTitles-Col2 6 3 2 3 2" xfId="24658"/>
    <cellStyle name="RowTitles-Col2 6 3 2 3 2 2" xfId="24659"/>
    <cellStyle name="RowTitles-Col2 6 3 2 4" xfId="24660"/>
    <cellStyle name="RowTitles-Col2 6 3 3" xfId="24661"/>
    <cellStyle name="RowTitles-Col2 6 3 3 2" xfId="24662"/>
    <cellStyle name="RowTitles-Col2 6 3 3 2 2" xfId="24663"/>
    <cellStyle name="RowTitles-Col2 6 3 3 2 3" xfId="24664"/>
    <cellStyle name="RowTitles-Col2 6 3 3 3" xfId="24665"/>
    <cellStyle name="RowTitles-Col2 6 3 3 3 2" xfId="24666"/>
    <cellStyle name="RowTitles-Col2 6 3 3 3 2 2" xfId="24667"/>
    <cellStyle name="RowTitles-Col2 6 3 3 4" xfId="24668"/>
    <cellStyle name="RowTitles-Col2 6 3 4" xfId="24669"/>
    <cellStyle name="RowTitles-Col2 6 3 4 2" xfId="24670"/>
    <cellStyle name="RowTitles-Col2 6 3 4 3" xfId="24671"/>
    <cellStyle name="RowTitles-Col2 6 4" xfId="24672"/>
    <cellStyle name="RowTitles-Col2 6 4 2" xfId="24673"/>
    <cellStyle name="RowTitles-Col2 6 4 2 2" xfId="24674"/>
    <cellStyle name="RowTitles-Col2 6 4 2 2 2" xfId="24675"/>
    <cellStyle name="RowTitles-Col2 6 4 2 2 3" xfId="24676"/>
    <cellStyle name="RowTitles-Col2 6 4 2 3" xfId="24677"/>
    <cellStyle name="RowTitles-Col2 6 4 2 3 2" xfId="24678"/>
    <cellStyle name="RowTitles-Col2 6 4 2 3 2 2" xfId="24679"/>
    <cellStyle name="RowTitles-Col2 6 4 2 4" xfId="24680"/>
    <cellStyle name="RowTitles-Col2 6 4 3" xfId="24681"/>
    <cellStyle name="RowTitles-Col2 6 4 3 2" xfId="24682"/>
    <cellStyle name="RowTitles-Col2 6 4 3 2 2" xfId="24683"/>
    <cellStyle name="RowTitles-Col2 6 4 3 2 3" xfId="24684"/>
    <cellStyle name="RowTitles-Col2 6 4 3 3" xfId="24685"/>
    <cellStyle name="RowTitles-Col2 6 4 3 3 2" xfId="24686"/>
    <cellStyle name="RowTitles-Col2 6 4 3 3 2 2" xfId="24687"/>
    <cellStyle name="RowTitles-Col2 6 4 3 4" xfId="24688"/>
    <cellStyle name="RowTitles-Col2 6 4 4" xfId="24689"/>
    <cellStyle name="RowTitles-Col2 6 4 4 2" xfId="24690"/>
    <cellStyle name="RowTitles-Col2 6 4 4 3" xfId="24691"/>
    <cellStyle name="RowTitles-Col2 6 4 5" xfId="24692"/>
    <cellStyle name="RowTitles-Col2 6 4 5 2" xfId="24693"/>
    <cellStyle name="RowTitles-Col2 6 4 5 2 2" xfId="24694"/>
    <cellStyle name="RowTitles-Col2 6 4 6" xfId="24695"/>
    <cellStyle name="RowTitles-Col2 6 4 6 2" xfId="24696"/>
    <cellStyle name="RowTitles-Col2 6 5" xfId="24697"/>
    <cellStyle name="RowTitles-Col2 6 5 2" xfId="24698"/>
    <cellStyle name="RowTitles-Col2 6 5 2 2" xfId="24699"/>
    <cellStyle name="RowTitles-Col2 6 5 2 2 2" xfId="24700"/>
    <cellStyle name="RowTitles-Col2 6 5 2 2 3" xfId="24701"/>
    <cellStyle name="RowTitles-Col2 6 5 2 3" xfId="24702"/>
    <cellStyle name="RowTitles-Col2 6 5 2 3 2" xfId="24703"/>
    <cellStyle name="RowTitles-Col2 6 5 2 3 2 2" xfId="24704"/>
    <cellStyle name="RowTitles-Col2 6 5 2 4" xfId="24705"/>
    <cellStyle name="RowTitles-Col2 6 5 3" xfId="24706"/>
    <cellStyle name="RowTitles-Col2 6 5 3 2" xfId="24707"/>
    <cellStyle name="RowTitles-Col2 6 5 3 2 2" xfId="24708"/>
    <cellStyle name="RowTitles-Col2 6 5 3 2 3" xfId="24709"/>
    <cellStyle name="RowTitles-Col2 6 5 3 3" xfId="24710"/>
    <cellStyle name="RowTitles-Col2 6 5 3 3 2" xfId="24711"/>
    <cellStyle name="RowTitles-Col2 6 5 3 3 2 2" xfId="24712"/>
    <cellStyle name="RowTitles-Col2 6 5 3 4" xfId="24713"/>
    <cellStyle name="RowTitles-Col2 6 5 4" xfId="24714"/>
    <cellStyle name="RowTitles-Col2 6 5 4 2" xfId="24715"/>
    <cellStyle name="RowTitles-Col2 6 5 4 3" xfId="24716"/>
    <cellStyle name="RowTitles-Col2 6 5 5" xfId="24717"/>
    <cellStyle name="RowTitles-Col2 6 5 5 2" xfId="24718"/>
    <cellStyle name="RowTitles-Col2 6 5 5 2 2" xfId="24719"/>
    <cellStyle name="RowTitles-Col2 6 5 6" xfId="24720"/>
    <cellStyle name="RowTitles-Col2 6 5 6 2" xfId="24721"/>
    <cellStyle name="RowTitles-Col2 6 6" xfId="24722"/>
    <cellStyle name="RowTitles-Col2 6 6 2" xfId="24723"/>
    <cellStyle name="RowTitles-Col2 6 6 2 2" xfId="24724"/>
    <cellStyle name="RowTitles-Col2 6 6 2 2 2" xfId="24725"/>
    <cellStyle name="RowTitles-Col2 6 6 2 2 3" xfId="24726"/>
    <cellStyle name="RowTitles-Col2 6 6 2 3" xfId="24727"/>
    <cellStyle name="RowTitles-Col2 6 6 2 3 2" xfId="24728"/>
    <cellStyle name="RowTitles-Col2 6 6 2 3 2 2" xfId="24729"/>
    <cellStyle name="RowTitles-Col2 6 6 2 4" xfId="24730"/>
    <cellStyle name="RowTitles-Col2 6 6 3" xfId="24731"/>
    <cellStyle name="RowTitles-Col2 6 6 3 2" xfId="24732"/>
    <cellStyle name="RowTitles-Col2 6 6 3 2 2" xfId="24733"/>
    <cellStyle name="RowTitles-Col2 6 6 3 2 3" xfId="24734"/>
    <cellStyle name="RowTitles-Col2 6 6 3 3" xfId="24735"/>
    <cellStyle name="RowTitles-Col2 6 6 3 3 2" xfId="24736"/>
    <cellStyle name="RowTitles-Col2 6 6 3 3 2 2" xfId="24737"/>
    <cellStyle name="RowTitles-Col2 6 6 3 4" xfId="24738"/>
    <cellStyle name="RowTitles-Col2 6 6 4" xfId="24739"/>
    <cellStyle name="RowTitles-Col2 6 6 4 2" xfId="24740"/>
    <cellStyle name="RowTitles-Col2 6 6 4 3" xfId="24741"/>
    <cellStyle name="RowTitles-Col2 6 6 5" xfId="24742"/>
    <cellStyle name="RowTitles-Col2 6 6 5 2" xfId="24743"/>
    <cellStyle name="RowTitles-Col2 6 6 5 2 2" xfId="24744"/>
    <cellStyle name="RowTitles-Col2 6 6 6" xfId="24745"/>
    <cellStyle name="RowTitles-Col2 6 6 6 2" xfId="24746"/>
    <cellStyle name="RowTitles-Col2 6 7" xfId="24747"/>
    <cellStyle name="RowTitles-Col2 6 7 2" xfId="24748"/>
    <cellStyle name="RowTitles-Col2 6 7 2 2" xfId="24749"/>
    <cellStyle name="RowTitles-Col2 6 7 2 3" xfId="24750"/>
    <cellStyle name="RowTitles-Col2 6 7 3" xfId="24751"/>
    <cellStyle name="RowTitles-Col2 6 7 3 2" xfId="24752"/>
    <cellStyle name="RowTitles-Col2 6 7 3 2 2" xfId="24753"/>
    <cellStyle name="RowTitles-Col2 6 7 4" xfId="24754"/>
    <cellStyle name="RowTitles-Col2 6 8" xfId="24755"/>
    <cellStyle name="RowTitles-Col2 6 8 2" xfId="24756"/>
    <cellStyle name="RowTitles-Col2 6 8 2 2" xfId="24757"/>
    <cellStyle name="RowTitles-Col2 6 8 2 3" xfId="24758"/>
    <cellStyle name="RowTitles-Col2 6 8 3" xfId="24759"/>
    <cellStyle name="RowTitles-Col2 6 8 3 2" xfId="24760"/>
    <cellStyle name="RowTitles-Col2 6 8 3 2 2" xfId="24761"/>
    <cellStyle name="RowTitles-Col2 6 8 4" xfId="24762"/>
    <cellStyle name="RowTitles-Col2 6_STUD aligned by INSTIT" xfId="24763"/>
    <cellStyle name="RowTitles-Col2 7" xfId="24764"/>
    <cellStyle name="RowTitles-Col2 7 2" xfId="24765"/>
    <cellStyle name="RowTitles-Col2 7 2 2" xfId="24766"/>
    <cellStyle name="RowTitles-Col2 7 2 2 2" xfId="24767"/>
    <cellStyle name="RowTitles-Col2 7 2 2 3" xfId="24768"/>
    <cellStyle name="RowTitles-Col2 7 2 3" xfId="24769"/>
    <cellStyle name="RowTitles-Col2 7 2 3 2" xfId="24770"/>
    <cellStyle name="RowTitles-Col2 7 2 3 2 2" xfId="24771"/>
    <cellStyle name="RowTitles-Col2 7 2 4" xfId="24772"/>
    <cellStyle name="RowTitles-Col2 7 3" xfId="24773"/>
    <cellStyle name="RowTitles-Col2 7 3 2" xfId="24774"/>
    <cellStyle name="RowTitles-Col2 7 3 2 2" xfId="24775"/>
    <cellStyle name="RowTitles-Col2 7 3 2 3" xfId="24776"/>
    <cellStyle name="RowTitles-Col2 7 3 3" xfId="24777"/>
    <cellStyle name="RowTitles-Col2 7 3 3 2" xfId="24778"/>
    <cellStyle name="RowTitles-Col2 7 3 3 2 2" xfId="24779"/>
    <cellStyle name="RowTitles-Col2 7 3 4" xfId="24780"/>
    <cellStyle name="RowTitles-Col2 7 3 4 2" xfId="24781"/>
    <cellStyle name="RowTitles-Col2 7 4" xfId="24782"/>
    <cellStyle name="RowTitles-Col2 7 5" xfId="24783"/>
    <cellStyle name="RowTitles-Col2 7 5 2" xfId="24784"/>
    <cellStyle name="RowTitles-Col2 7 5 3" xfId="24785"/>
    <cellStyle name="RowTitles-Col2 8" xfId="24786"/>
    <cellStyle name="RowTitles-Col2 8 2" xfId="24787"/>
    <cellStyle name="RowTitles-Col2 8 2 2" xfId="24788"/>
    <cellStyle name="RowTitles-Col2 8 2 2 2" xfId="24789"/>
    <cellStyle name="RowTitles-Col2 8 2 2 3" xfId="24790"/>
    <cellStyle name="RowTitles-Col2 8 2 3" xfId="24791"/>
    <cellStyle name="RowTitles-Col2 8 2 3 2" xfId="24792"/>
    <cellStyle name="RowTitles-Col2 8 2 3 2 2" xfId="24793"/>
    <cellStyle name="RowTitles-Col2 8 2 4" xfId="24794"/>
    <cellStyle name="RowTitles-Col2 8 3" xfId="24795"/>
    <cellStyle name="RowTitles-Col2 8 3 2" xfId="24796"/>
    <cellStyle name="RowTitles-Col2 8 3 2 2" xfId="24797"/>
    <cellStyle name="RowTitles-Col2 8 3 2 3" xfId="24798"/>
    <cellStyle name="RowTitles-Col2 8 3 3" xfId="24799"/>
    <cellStyle name="RowTitles-Col2 8 3 3 2" xfId="24800"/>
    <cellStyle name="RowTitles-Col2 8 3 3 2 2" xfId="24801"/>
    <cellStyle name="RowTitles-Col2 8 3 4" xfId="24802"/>
    <cellStyle name="RowTitles-Col2 8 3 4 2" xfId="24803"/>
    <cellStyle name="RowTitles-Col2 8 4" xfId="24804"/>
    <cellStyle name="RowTitles-Col2 8 5" xfId="24805"/>
    <cellStyle name="RowTitles-Col2 8 5 2" xfId="24806"/>
    <cellStyle name="RowTitles-Col2 8 5 2 2" xfId="24807"/>
    <cellStyle name="RowTitles-Col2 8 6" xfId="24808"/>
    <cellStyle name="RowTitles-Col2 8 6 2" xfId="24809"/>
    <cellStyle name="RowTitles-Col2 9" xfId="24810"/>
    <cellStyle name="RowTitles-Col2 9 2" xfId="24811"/>
    <cellStyle name="RowTitles-Col2 9 2 2" xfId="24812"/>
    <cellStyle name="RowTitles-Col2 9 2 2 2" xfId="24813"/>
    <cellStyle name="RowTitles-Col2 9 2 2 3" xfId="24814"/>
    <cellStyle name="RowTitles-Col2 9 2 3" xfId="24815"/>
    <cellStyle name="RowTitles-Col2 9 2 3 2" xfId="24816"/>
    <cellStyle name="RowTitles-Col2 9 2 3 2 2" xfId="24817"/>
    <cellStyle name="RowTitles-Col2 9 2 4" xfId="24818"/>
    <cellStyle name="RowTitles-Col2 9 3" xfId="24819"/>
    <cellStyle name="RowTitles-Col2 9 3 2" xfId="24820"/>
    <cellStyle name="RowTitles-Col2 9 3 2 2" xfId="24821"/>
    <cellStyle name="RowTitles-Col2 9 3 2 3" xfId="24822"/>
    <cellStyle name="RowTitles-Col2 9 3 3" xfId="24823"/>
    <cellStyle name="RowTitles-Col2 9 3 3 2" xfId="24824"/>
    <cellStyle name="RowTitles-Col2 9 3 3 2 2" xfId="24825"/>
    <cellStyle name="RowTitles-Col2 9 3 4" xfId="24826"/>
    <cellStyle name="RowTitles-Col2 9 3 4 2" xfId="24827"/>
    <cellStyle name="RowTitles-Col2 9 4" xfId="24828"/>
    <cellStyle name="RowTitles-Col2 9 5" xfId="24829"/>
    <cellStyle name="RowTitles-Col2 9 5 2" xfId="24830"/>
    <cellStyle name="RowTitles-Col2 9 5 3" xfId="24831"/>
    <cellStyle name="RowTitles-Col2 9 6" xfId="24832"/>
    <cellStyle name="RowTitles-Col2 9 6 2" xfId="24833"/>
    <cellStyle name="RowTitles-Col2 9 6 2 2" xfId="24834"/>
    <cellStyle name="RowTitles-Col2 9 7" xfId="24835"/>
    <cellStyle name="RowTitles-Col2 9 7 2" xfId="24836"/>
    <cellStyle name="RowTitles-Col2_STUD aligned by INSTIT" xfId="24837"/>
    <cellStyle name="RowTitles-Detail" xfId="11"/>
    <cellStyle name="RowTitles-Detail 10" xfId="24838"/>
    <cellStyle name="RowTitles-Detail 10 2" xfId="24839"/>
    <cellStyle name="RowTitles-Detail 10 2 2" xfId="24840"/>
    <cellStyle name="RowTitles-Detail 10 2 2 2" xfId="24841"/>
    <cellStyle name="RowTitles-Detail 10 2 2 2 2" xfId="24842"/>
    <cellStyle name="RowTitles-Detail 10 2 2 3" xfId="24843"/>
    <cellStyle name="RowTitles-Detail 10 2 3" xfId="24844"/>
    <cellStyle name="RowTitles-Detail 10 2 3 2" xfId="24845"/>
    <cellStyle name="RowTitles-Detail 10 2 3 2 2" xfId="24846"/>
    <cellStyle name="RowTitles-Detail 10 2 4" xfId="24847"/>
    <cellStyle name="RowTitles-Detail 10 2 4 2" xfId="24848"/>
    <cellStyle name="RowTitles-Detail 10 2 5" xfId="24849"/>
    <cellStyle name="RowTitles-Detail 10 3" xfId="24850"/>
    <cellStyle name="RowTitles-Detail 10 3 2" xfId="24851"/>
    <cellStyle name="RowTitles-Detail 10 3 2 2" xfId="24852"/>
    <cellStyle name="RowTitles-Detail 10 3 2 2 2" xfId="24853"/>
    <cellStyle name="RowTitles-Detail 10 3 2 3" xfId="24854"/>
    <cellStyle name="RowTitles-Detail 10 3 3" xfId="24855"/>
    <cellStyle name="RowTitles-Detail 10 3 3 2" xfId="24856"/>
    <cellStyle name="RowTitles-Detail 10 3 3 2 2" xfId="24857"/>
    <cellStyle name="RowTitles-Detail 10 3 4" xfId="24858"/>
    <cellStyle name="RowTitles-Detail 10 3 4 2" xfId="24859"/>
    <cellStyle name="RowTitles-Detail 10 3 5" xfId="24860"/>
    <cellStyle name="RowTitles-Detail 10 4" xfId="24861"/>
    <cellStyle name="RowTitles-Detail 10 4 2" xfId="24862"/>
    <cellStyle name="RowTitles-Detail 10 4 2 2" xfId="24863"/>
    <cellStyle name="RowTitles-Detail 10 4 3" xfId="24864"/>
    <cellStyle name="RowTitles-Detail 10 5" xfId="24865"/>
    <cellStyle name="RowTitles-Detail 10 5 2" xfId="24866"/>
    <cellStyle name="RowTitles-Detail 10 5 2 2" xfId="24867"/>
    <cellStyle name="RowTitles-Detail 10 6" xfId="24868"/>
    <cellStyle name="RowTitles-Detail 10 6 2" xfId="24869"/>
    <cellStyle name="RowTitles-Detail 10 7" xfId="24870"/>
    <cellStyle name="RowTitles-Detail 11" xfId="24871"/>
    <cellStyle name="RowTitles-Detail 11 2" xfId="24872"/>
    <cellStyle name="RowTitles-Detail 11 2 2" xfId="24873"/>
    <cellStyle name="RowTitles-Detail 11 2 2 2" xfId="24874"/>
    <cellStyle name="RowTitles-Detail 11 2 2 2 2" xfId="24875"/>
    <cellStyle name="RowTitles-Detail 11 2 2 3" xfId="24876"/>
    <cellStyle name="RowTitles-Detail 11 2 3" xfId="24877"/>
    <cellStyle name="RowTitles-Detail 11 2 3 2" xfId="24878"/>
    <cellStyle name="RowTitles-Detail 11 2 3 2 2" xfId="24879"/>
    <cellStyle name="RowTitles-Detail 11 2 4" xfId="24880"/>
    <cellStyle name="RowTitles-Detail 11 2 4 2" xfId="24881"/>
    <cellStyle name="RowTitles-Detail 11 2 5" xfId="24882"/>
    <cellStyle name="RowTitles-Detail 11 3" xfId="24883"/>
    <cellStyle name="RowTitles-Detail 11 3 2" xfId="24884"/>
    <cellStyle name="RowTitles-Detail 11 3 2 2" xfId="24885"/>
    <cellStyle name="RowTitles-Detail 11 3 2 2 2" xfId="24886"/>
    <cellStyle name="RowTitles-Detail 11 3 2 3" xfId="24887"/>
    <cellStyle name="RowTitles-Detail 11 3 3" xfId="24888"/>
    <cellStyle name="RowTitles-Detail 11 3 3 2" xfId="24889"/>
    <cellStyle name="RowTitles-Detail 11 3 3 2 2" xfId="24890"/>
    <cellStyle name="RowTitles-Detail 11 3 4" xfId="24891"/>
    <cellStyle name="RowTitles-Detail 11 3 4 2" xfId="24892"/>
    <cellStyle name="RowTitles-Detail 11 3 5" xfId="24893"/>
    <cellStyle name="RowTitles-Detail 11 4" xfId="24894"/>
    <cellStyle name="RowTitles-Detail 11 4 2" xfId="24895"/>
    <cellStyle name="RowTitles-Detail 11 4 2 2" xfId="24896"/>
    <cellStyle name="RowTitles-Detail 11 4 3" xfId="24897"/>
    <cellStyle name="RowTitles-Detail 11 5" xfId="24898"/>
    <cellStyle name="RowTitles-Detail 11 5 2" xfId="24899"/>
    <cellStyle name="RowTitles-Detail 11 5 2 2" xfId="24900"/>
    <cellStyle name="RowTitles-Detail 11 6" xfId="24901"/>
    <cellStyle name="RowTitles-Detail 11 6 2" xfId="24902"/>
    <cellStyle name="RowTitles-Detail 11 7" xfId="24903"/>
    <cellStyle name="RowTitles-Detail 12" xfId="24904"/>
    <cellStyle name="RowTitles-Detail 12 2" xfId="24905"/>
    <cellStyle name="RowTitles-Detail 12 2 2" xfId="24906"/>
    <cellStyle name="RowTitles-Detail 12 2 2 2" xfId="24907"/>
    <cellStyle name="RowTitles-Detail 12 2 2 2 2" xfId="24908"/>
    <cellStyle name="RowTitles-Detail 12 2 2 3" xfId="24909"/>
    <cellStyle name="RowTitles-Detail 12 2 3" xfId="24910"/>
    <cellStyle name="RowTitles-Detail 12 2 3 2" xfId="24911"/>
    <cellStyle name="RowTitles-Detail 12 2 3 2 2" xfId="24912"/>
    <cellStyle name="RowTitles-Detail 12 2 4" xfId="24913"/>
    <cellStyle name="RowTitles-Detail 12 2 4 2" xfId="24914"/>
    <cellStyle name="RowTitles-Detail 12 2 5" xfId="24915"/>
    <cellStyle name="RowTitles-Detail 12 3" xfId="24916"/>
    <cellStyle name="RowTitles-Detail 12 3 2" xfId="24917"/>
    <cellStyle name="RowTitles-Detail 12 3 2 2" xfId="24918"/>
    <cellStyle name="RowTitles-Detail 12 3 2 2 2" xfId="24919"/>
    <cellStyle name="RowTitles-Detail 12 3 2 3" xfId="24920"/>
    <cellStyle name="RowTitles-Detail 12 3 3" xfId="24921"/>
    <cellStyle name="RowTitles-Detail 12 3 3 2" xfId="24922"/>
    <cellStyle name="RowTitles-Detail 12 3 3 2 2" xfId="24923"/>
    <cellStyle name="RowTitles-Detail 12 3 4" xfId="24924"/>
    <cellStyle name="RowTitles-Detail 12 3 4 2" xfId="24925"/>
    <cellStyle name="RowTitles-Detail 12 3 5" xfId="24926"/>
    <cellStyle name="RowTitles-Detail 12 4" xfId="24927"/>
    <cellStyle name="RowTitles-Detail 12 4 2" xfId="24928"/>
    <cellStyle name="RowTitles-Detail 12 4 2 2" xfId="24929"/>
    <cellStyle name="RowTitles-Detail 12 4 3" xfId="24930"/>
    <cellStyle name="RowTitles-Detail 12 5" xfId="24931"/>
    <cellStyle name="RowTitles-Detail 12 5 2" xfId="24932"/>
    <cellStyle name="RowTitles-Detail 12 5 2 2" xfId="24933"/>
    <cellStyle name="RowTitles-Detail 12 6" xfId="24934"/>
    <cellStyle name="RowTitles-Detail 12 6 2" xfId="24935"/>
    <cellStyle name="RowTitles-Detail 12 7" xfId="24936"/>
    <cellStyle name="RowTitles-Detail 13" xfId="24937"/>
    <cellStyle name="RowTitles-Detail 13 2" xfId="24938"/>
    <cellStyle name="RowTitles-Detail 13 2 2" xfId="24939"/>
    <cellStyle name="RowTitles-Detail 13 2 2 2" xfId="24940"/>
    <cellStyle name="RowTitles-Detail 13 2 3" xfId="24941"/>
    <cellStyle name="RowTitles-Detail 13 3" xfId="24942"/>
    <cellStyle name="RowTitles-Detail 13 3 2" xfId="24943"/>
    <cellStyle name="RowTitles-Detail 13 3 2 2" xfId="24944"/>
    <cellStyle name="RowTitles-Detail 13 4" xfId="24945"/>
    <cellStyle name="RowTitles-Detail 13 4 2" xfId="24946"/>
    <cellStyle name="RowTitles-Detail 13 5" xfId="24947"/>
    <cellStyle name="RowTitles-Detail 14" xfId="24948"/>
    <cellStyle name="RowTitles-Detail 14 2" xfId="24949"/>
    <cellStyle name="RowTitles-Detail 14 2 2" xfId="24950"/>
    <cellStyle name="RowTitles-Detail 15" xfId="24951"/>
    <cellStyle name="RowTitles-Detail 15 2" xfId="24952"/>
    <cellStyle name="RowTitles-Detail 15 2 2" xfId="24953"/>
    <cellStyle name="RowTitles-Detail 16" xfId="24954"/>
    <cellStyle name="RowTitles-Detail 17" xfId="24955"/>
    <cellStyle name="RowTitles-Detail 2" xfId="16"/>
    <cellStyle name="RowTitles-Detail 2 10" xfId="24956"/>
    <cellStyle name="RowTitles-Detail 2 10 2" xfId="24957"/>
    <cellStyle name="RowTitles-Detail 2 10 2 2" xfId="24958"/>
    <cellStyle name="RowTitles-Detail 2 10 2 2 2" xfId="24959"/>
    <cellStyle name="RowTitles-Detail 2 10 2 2 2 2" xfId="24960"/>
    <cellStyle name="RowTitles-Detail 2 10 2 2 3" xfId="24961"/>
    <cellStyle name="RowTitles-Detail 2 10 2 3" xfId="24962"/>
    <cellStyle name="RowTitles-Detail 2 10 2 3 2" xfId="24963"/>
    <cellStyle name="RowTitles-Detail 2 10 2 3 2 2" xfId="24964"/>
    <cellStyle name="RowTitles-Detail 2 10 2 4" xfId="24965"/>
    <cellStyle name="RowTitles-Detail 2 10 2 4 2" xfId="24966"/>
    <cellStyle name="RowTitles-Detail 2 10 2 5" xfId="24967"/>
    <cellStyle name="RowTitles-Detail 2 10 3" xfId="24968"/>
    <cellStyle name="RowTitles-Detail 2 10 3 2" xfId="24969"/>
    <cellStyle name="RowTitles-Detail 2 10 3 2 2" xfId="24970"/>
    <cellStyle name="RowTitles-Detail 2 10 3 2 2 2" xfId="24971"/>
    <cellStyle name="RowTitles-Detail 2 10 3 2 3" xfId="24972"/>
    <cellStyle name="RowTitles-Detail 2 10 3 3" xfId="24973"/>
    <cellStyle name="RowTitles-Detail 2 10 3 3 2" xfId="24974"/>
    <cellStyle name="RowTitles-Detail 2 10 3 3 2 2" xfId="24975"/>
    <cellStyle name="RowTitles-Detail 2 10 3 4" xfId="24976"/>
    <cellStyle name="RowTitles-Detail 2 10 3 4 2" xfId="24977"/>
    <cellStyle name="RowTitles-Detail 2 10 3 5" xfId="24978"/>
    <cellStyle name="RowTitles-Detail 2 10 4" xfId="24979"/>
    <cellStyle name="RowTitles-Detail 2 10 4 2" xfId="24980"/>
    <cellStyle name="RowTitles-Detail 2 10 5" xfId="24981"/>
    <cellStyle name="RowTitles-Detail 2 10 5 2" xfId="24982"/>
    <cellStyle name="RowTitles-Detail 2 10 5 2 2" xfId="24983"/>
    <cellStyle name="RowTitles-Detail 2 10 5 3" xfId="24984"/>
    <cellStyle name="RowTitles-Detail 2 10 6" xfId="24985"/>
    <cellStyle name="RowTitles-Detail 2 10 6 2" xfId="24986"/>
    <cellStyle name="RowTitles-Detail 2 10 6 2 2" xfId="24987"/>
    <cellStyle name="RowTitles-Detail 2 10 7" xfId="24988"/>
    <cellStyle name="RowTitles-Detail 2 10 7 2" xfId="24989"/>
    <cellStyle name="RowTitles-Detail 2 10 8" xfId="24990"/>
    <cellStyle name="RowTitles-Detail 2 11" xfId="24991"/>
    <cellStyle name="RowTitles-Detail 2 11 2" xfId="24992"/>
    <cellStyle name="RowTitles-Detail 2 11 2 2" xfId="24993"/>
    <cellStyle name="RowTitles-Detail 2 11 2 2 2" xfId="24994"/>
    <cellStyle name="RowTitles-Detail 2 11 2 2 2 2" xfId="24995"/>
    <cellStyle name="RowTitles-Detail 2 11 2 2 3" xfId="24996"/>
    <cellStyle name="RowTitles-Detail 2 11 2 3" xfId="24997"/>
    <cellStyle name="RowTitles-Detail 2 11 2 3 2" xfId="24998"/>
    <cellStyle name="RowTitles-Detail 2 11 2 3 2 2" xfId="24999"/>
    <cellStyle name="RowTitles-Detail 2 11 2 4" xfId="25000"/>
    <cellStyle name="RowTitles-Detail 2 11 2 4 2" xfId="25001"/>
    <cellStyle name="RowTitles-Detail 2 11 2 5" xfId="25002"/>
    <cellStyle name="RowTitles-Detail 2 11 3" xfId="25003"/>
    <cellStyle name="RowTitles-Detail 2 11 3 2" xfId="25004"/>
    <cellStyle name="RowTitles-Detail 2 11 3 2 2" xfId="25005"/>
    <cellStyle name="RowTitles-Detail 2 11 3 2 2 2" xfId="25006"/>
    <cellStyle name="RowTitles-Detail 2 11 3 2 3" xfId="25007"/>
    <cellStyle name="RowTitles-Detail 2 11 3 3" xfId="25008"/>
    <cellStyle name="RowTitles-Detail 2 11 3 3 2" xfId="25009"/>
    <cellStyle name="RowTitles-Detail 2 11 3 3 2 2" xfId="25010"/>
    <cellStyle name="RowTitles-Detail 2 11 3 4" xfId="25011"/>
    <cellStyle name="RowTitles-Detail 2 11 3 4 2" xfId="25012"/>
    <cellStyle name="RowTitles-Detail 2 11 3 5" xfId="25013"/>
    <cellStyle name="RowTitles-Detail 2 11 4" xfId="25014"/>
    <cellStyle name="RowTitles-Detail 2 11 4 2" xfId="25015"/>
    <cellStyle name="RowTitles-Detail 2 11 4 2 2" xfId="25016"/>
    <cellStyle name="RowTitles-Detail 2 11 4 3" xfId="25017"/>
    <cellStyle name="RowTitles-Detail 2 11 5" xfId="25018"/>
    <cellStyle name="RowTitles-Detail 2 11 5 2" xfId="25019"/>
    <cellStyle name="RowTitles-Detail 2 11 5 2 2" xfId="25020"/>
    <cellStyle name="RowTitles-Detail 2 11 6" xfId="25021"/>
    <cellStyle name="RowTitles-Detail 2 11 6 2" xfId="25022"/>
    <cellStyle name="RowTitles-Detail 2 11 7" xfId="25023"/>
    <cellStyle name="RowTitles-Detail 2 12" xfId="25024"/>
    <cellStyle name="RowTitles-Detail 2 12 2" xfId="25025"/>
    <cellStyle name="RowTitles-Detail 2 12 2 2" xfId="25026"/>
    <cellStyle name="RowTitles-Detail 2 12 2 2 2" xfId="25027"/>
    <cellStyle name="RowTitles-Detail 2 12 2 2 2 2" xfId="25028"/>
    <cellStyle name="RowTitles-Detail 2 12 2 2 3" xfId="25029"/>
    <cellStyle name="RowTitles-Detail 2 12 2 3" xfId="25030"/>
    <cellStyle name="RowTitles-Detail 2 12 2 3 2" xfId="25031"/>
    <cellStyle name="RowTitles-Detail 2 12 2 3 2 2" xfId="25032"/>
    <cellStyle name="RowTitles-Detail 2 12 2 4" xfId="25033"/>
    <cellStyle name="RowTitles-Detail 2 12 2 4 2" xfId="25034"/>
    <cellStyle name="RowTitles-Detail 2 12 2 5" xfId="25035"/>
    <cellStyle name="RowTitles-Detail 2 12 3" xfId="25036"/>
    <cellStyle name="RowTitles-Detail 2 12 3 2" xfId="25037"/>
    <cellStyle name="RowTitles-Detail 2 12 3 2 2" xfId="25038"/>
    <cellStyle name="RowTitles-Detail 2 12 3 2 2 2" xfId="25039"/>
    <cellStyle name="RowTitles-Detail 2 12 3 2 3" xfId="25040"/>
    <cellStyle name="RowTitles-Detail 2 12 3 3" xfId="25041"/>
    <cellStyle name="RowTitles-Detail 2 12 3 3 2" xfId="25042"/>
    <cellStyle name="RowTitles-Detail 2 12 3 3 2 2" xfId="25043"/>
    <cellStyle name="RowTitles-Detail 2 12 3 4" xfId="25044"/>
    <cellStyle name="RowTitles-Detail 2 12 3 4 2" xfId="25045"/>
    <cellStyle name="RowTitles-Detail 2 12 3 5" xfId="25046"/>
    <cellStyle name="RowTitles-Detail 2 12 4" xfId="25047"/>
    <cellStyle name="RowTitles-Detail 2 12 4 2" xfId="25048"/>
    <cellStyle name="RowTitles-Detail 2 12 4 2 2" xfId="25049"/>
    <cellStyle name="RowTitles-Detail 2 12 4 3" xfId="25050"/>
    <cellStyle name="RowTitles-Detail 2 12 5" xfId="25051"/>
    <cellStyle name="RowTitles-Detail 2 12 5 2" xfId="25052"/>
    <cellStyle name="RowTitles-Detail 2 12 5 2 2" xfId="25053"/>
    <cellStyle name="RowTitles-Detail 2 12 6" xfId="25054"/>
    <cellStyle name="RowTitles-Detail 2 12 6 2" xfId="25055"/>
    <cellStyle name="RowTitles-Detail 2 12 7" xfId="25056"/>
    <cellStyle name="RowTitles-Detail 2 13" xfId="25057"/>
    <cellStyle name="RowTitles-Detail 2 13 2" xfId="25058"/>
    <cellStyle name="RowTitles-Detail 2 13 2 2" xfId="25059"/>
    <cellStyle name="RowTitles-Detail 2 13 2 2 2" xfId="25060"/>
    <cellStyle name="RowTitles-Detail 2 13 2 3" xfId="25061"/>
    <cellStyle name="RowTitles-Detail 2 13 3" xfId="25062"/>
    <cellStyle name="RowTitles-Detail 2 13 3 2" xfId="25063"/>
    <cellStyle name="RowTitles-Detail 2 13 3 2 2" xfId="25064"/>
    <cellStyle name="RowTitles-Detail 2 13 4" xfId="25065"/>
    <cellStyle name="RowTitles-Detail 2 13 4 2" xfId="25066"/>
    <cellStyle name="RowTitles-Detail 2 13 5" xfId="25067"/>
    <cellStyle name="RowTitles-Detail 2 14" xfId="25068"/>
    <cellStyle name="RowTitles-Detail 2 14 2" xfId="25069"/>
    <cellStyle name="RowTitles-Detail 2 14 2 2" xfId="25070"/>
    <cellStyle name="RowTitles-Detail 2 15" xfId="25071"/>
    <cellStyle name="RowTitles-Detail 2 15 2" xfId="25072"/>
    <cellStyle name="RowTitles-Detail 2 16" xfId="25073"/>
    <cellStyle name="RowTitles-Detail 2 16 2" xfId="25074"/>
    <cellStyle name="RowTitles-Detail 2 16 2 2" xfId="25075"/>
    <cellStyle name="RowTitles-Detail 2 17" xfId="25076"/>
    <cellStyle name="RowTitles-Detail 2 2" xfId="98"/>
    <cellStyle name="RowTitles-Detail 2 2 10" xfId="25077"/>
    <cellStyle name="RowTitles-Detail 2 2 10 2" xfId="25078"/>
    <cellStyle name="RowTitles-Detail 2 2 10 2 2" xfId="25079"/>
    <cellStyle name="RowTitles-Detail 2 2 10 2 2 2" xfId="25080"/>
    <cellStyle name="RowTitles-Detail 2 2 10 2 2 2 2" xfId="25081"/>
    <cellStyle name="RowTitles-Detail 2 2 10 2 2 3" xfId="25082"/>
    <cellStyle name="RowTitles-Detail 2 2 10 2 3" xfId="25083"/>
    <cellStyle name="RowTitles-Detail 2 2 10 2 3 2" xfId="25084"/>
    <cellStyle name="RowTitles-Detail 2 2 10 2 3 2 2" xfId="25085"/>
    <cellStyle name="RowTitles-Detail 2 2 10 2 4" xfId="25086"/>
    <cellStyle name="RowTitles-Detail 2 2 10 2 4 2" xfId="25087"/>
    <cellStyle name="RowTitles-Detail 2 2 10 2 5" xfId="25088"/>
    <cellStyle name="RowTitles-Detail 2 2 10 3" xfId="25089"/>
    <cellStyle name="RowTitles-Detail 2 2 10 3 2" xfId="25090"/>
    <cellStyle name="RowTitles-Detail 2 2 10 3 2 2" xfId="25091"/>
    <cellStyle name="RowTitles-Detail 2 2 10 3 2 2 2" xfId="25092"/>
    <cellStyle name="RowTitles-Detail 2 2 10 3 2 3" xfId="25093"/>
    <cellStyle name="RowTitles-Detail 2 2 10 3 3" xfId="25094"/>
    <cellStyle name="RowTitles-Detail 2 2 10 3 3 2" xfId="25095"/>
    <cellStyle name="RowTitles-Detail 2 2 10 3 3 2 2" xfId="25096"/>
    <cellStyle name="RowTitles-Detail 2 2 10 3 4" xfId="25097"/>
    <cellStyle name="RowTitles-Detail 2 2 10 3 4 2" xfId="25098"/>
    <cellStyle name="RowTitles-Detail 2 2 10 3 5" xfId="25099"/>
    <cellStyle name="RowTitles-Detail 2 2 10 4" xfId="25100"/>
    <cellStyle name="RowTitles-Detail 2 2 10 4 2" xfId="25101"/>
    <cellStyle name="RowTitles-Detail 2 2 10 4 2 2" xfId="25102"/>
    <cellStyle name="RowTitles-Detail 2 2 10 4 3" xfId="25103"/>
    <cellStyle name="RowTitles-Detail 2 2 10 5" xfId="25104"/>
    <cellStyle name="RowTitles-Detail 2 2 10 5 2" xfId="25105"/>
    <cellStyle name="RowTitles-Detail 2 2 10 5 2 2" xfId="25106"/>
    <cellStyle name="RowTitles-Detail 2 2 10 6" xfId="25107"/>
    <cellStyle name="RowTitles-Detail 2 2 10 6 2" xfId="25108"/>
    <cellStyle name="RowTitles-Detail 2 2 10 7" xfId="25109"/>
    <cellStyle name="RowTitles-Detail 2 2 11" xfId="25110"/>
    <cellStyle name="RowTitles-Detail 2 2 11 2" xfId="25111"/>
    <cellStyle name="RowTitles-Detail 2 2 11 2 2" xfId="25112"/>
    <cellStyle name="RowTitles-Detail 2 2 11 2 2 2" xfId="25113"/>
    <cellStyle name="RowTitles-Detail 2 2 11 2 2 2 2" xfId="25114"/>
    <cellStyle name="RowTitles-Detail 2 2 11 2 2 3" xfId="25115"/>
    <cellStyle name="RowTitles-Detail 2 2 11 2 3" xfId="25116"/>
    <cellStyle name="RowTitles-Detail 2 2 11 2 3 2" xfId="25117"/>
    <cellStyle name="RowTitles-Detail 2 2 11 2 3 2 2" xfId="25118"/>
    <cellStyle name="RowTitles-Detail 2 2 11 2 4" xfId="25119"/>
    <cellStyle name="RowTitles-Detail 2 2 11 2 4 2" xfId="25120"/>
    <cellStyle name="RowTitles-Detail 2 2 11 2 5" xfId="25121"/>
    <cellStyle name="RowTitles-Detail 2 2 11 3" xfId="25122"/>
    <cellStyle name="RowTitles-Detail 2 2 11 3 2" xfId="25123"/>
    <cellStyle name="RowTitles-Detail 2 2 11 3 2 2" xfId="25124"/>
    <cellStyle name="RowTitles-Detail 2 2 11 3 2 2 2" xfId="25125"/>
    <cellStyle name="RowTitles-Detail 2 2 11 3 2 3" xfId="25126"/>
    <cellStyle name="RowTitles-Detail 2 2 11 3 3" xfId="25127"/>
    <cellStyle name="RowTitles-Detail 2 2 11 3 3 2" xfId="25128"/>
    <cellStyle name="RowTitles-Detail 2 2 11 3 3 2 2" xfId="25129"/>
    <cellStyle name="RowTitles-Detail 2 2 11 3 4" xfId="25130"/>
    <cellStyle name="RowTitles-Detail 2 2 11 3 4 2" xfId="25131"/>
    <cellStyle name="RowTitles-Detail 2 2 11 3 5" xfId="25132"/>
    <cellStyle name="RowTitles-Detail 2 2 11 4" xfId="25133"/>
    <cellStyle name="RowTitles-Detail 2 2 11 4 2" xfId="25134"/>
    <cellStyle name="RowTitles-Detail 2 2 11 4 2 2" xfId="25135"/>
    <cellStyle name="RowTitles-Detail 2 2 11 4 3" xfId="25136"/>
    <cellStyle name="RowTitles-Detail 2 2 11 5" xfId="25137"/>
    <cellStyle name="RowTitles-Detail 2 2 11 5 2" xfId="25138"/>
    <cellStyle name="RowTitles-Detail 2 2 11 5 2 2" xfId="25139"/>
    <cellStyle name="RowTitles-Detail 2 2 11 6" xfId="25140"/>
    <cellStyle name="RowTitles-Detail 2 2 11 6 2" xfId="25141"/>
    <cellStyle name="RowTitles-Detail 2 2 11 7" xfId="25142"/>
    <cellStyle name="RowTitles-Detail 2 2 12" xfId="25143"/>
    <cellStyle name="RowTitles-Detail 2 2 12 2" xfId="25144"/>
    <cellStyle name="RowTitles-Detail 2 2 12 2 2" xfId="25145"/>
    <cellStyle name="RowTitles-Detail 2 2 12 2 2 2" xfId="25146"/>
    <cellStyle name="RowTitles-Detail 2 2 12 2 3" xfId="25147"/>
    <cellStyle name="RowTitles-Detail 2 2 12 3" xfId="25148"/>
    <cellStyle name="RowTitles-Detail 2 2 12 3 2" xfId="25149"/>
    <cellStyle name="RowTitles-Detail 2 2 12 3 2 2" xfId="25150"/>
    <cellStyle name="RowTitles-Detail 2 2 12 4" xfId="25151"/>
    <cellStyle name="RowTitles-Detail 2 2 12 4 2" xfId="25152"/>
    <cellStyle name="RowTitles-Detail 2 2 12 5" xfId="25153"/>
    <cellStyle name="RowTitles-Detail 2 2 13" xfId="25154"/>
    <cellStyle name="RowTitles-Detail 2 2 13 2" xfId="25155"/>
    <cellStyle name="RowTitles-Detail 2 2 13 2 2" xfId="25156"/>
    <cellStyle name="RowTitles-Detail 2 2 14" xfId="25157"/>
    <cellStyle name="RowTitles-Detail 2 2 14 2" xfId="25158"/>
    <cellStyle name="RowTitles-Detail 2 2 15" xfId="25159"/>
    <cellStyle name="RowTitles-Detail 2 2 15 2" xfId="25160"/>
    <cellStyle name="RowTitles-Detail 2 2 15 2 2" xfId="25161"/>
    <cellStyle name="RowTitles-Detail 2 2 16" xfId="25162"/>
    <cellStyle name="RowTitles-Detail 2 2 17" xfId="25163"/>
    <cellStyle name="RowTitles-Detail 2 2 2" xfId="25164"/>
    <cellStyle name="RowTitles-Detail 2 2 2 10" xfId="25165"/>
    <cellStyle name="RowTitles-Detail 2 2 2 10 2" xfId="25166"/>
    <cellStyle name="RowTitles-Detail 2 2 2 10 2 2" xfId="25167"/>
    <cellStyle name="RowTitles-Detail 2 2 2 10 2 2 2" xfId="25168"/>
    <cellStyle name="RowTitles-Detail 2 2 2 10 2 2 2 2" xfId="25169"/>
    <cellStyle name="RowTitles-Detail 2 2 2 10 2 2 3" xfId="25170"/>
    <cellStyle name="RowTitles-Detail 2 2 2 10 2 3" xfId="25171"/>
    <cellStyle name="RowTitles-Detail 2 2 2 10 2 3 2" xfId="25172"/>
    <cellStyle name="RowTitles-Detail 2 2 2 10 2 3 2 2" xfId="25173"/>
    <cellStyle name="RowTitles-Detail 2 2 2 10 2 4" xfId="25174"/>
    <cellStyle name="RowTitles-Detail 2 2 2 10 2 4 2" xfId="25175"/>
    <cellStyle name="RowTitles-Detail 2 2 2 10 2 5" xfId="25176"/>
    <cellStyle name="RowTitles-Detail 2 2 2 10 3" xfId="25177"/>
    <cellStyle name="RowTitles-Detail 2 2 2 10 3 2" xfId="25178"/>
    <cellStyle name="RowTitles-Detail 2 2 2 10 3 2 2" xfId="25179"/>
    <cellStyle name="RowTitles-Detail 2 2 2 10 3 2 2 2" xfId="25180"/>
    <cellStyle name="RowTitles-Detail 2 2 2 10 3 2 3" xfId="25181"/>
    <cellStyle name="RowTitles-Detail 2 2 2 10 3 3" xfId="25182"/>
    <cellStyle name="RowTitles-Detail 2 2 2 10 3 3 2" xfId="25183"/>
    <cellStyle name="RowTitles-Detail 2 2 2 10 3 3 2 2" xfId="25184"/>
    <cellStyle name="RowTitles-Detail 2 2 2 10 3 4" xfId="25185"/>
    <cellStyle name="RowTitles-Detail 2 2 2 10 3 4 2" xfId="25186"/>
    <cellStyle name="RowTitles-Detail 2 2 2 10 3 5" xfId="25187"/>
    <cellStyle name="RowTitles-Detail 2 2 2 10 4" xfId="25188"/>
    <cellStyle name="RowTitles-Detail 2 2 2 10 4 2" xfId="25189"/>
    <cellStyle name="RowTitles-Detail 2 2 2 10 4 2 2" xfId="25190"/>
    <cellStyle name="RowTitles-Detail 2 2 2 10 4 3" xfId="25191"/>
    <cellStyle name="RowTitles-Detail 2 2 2 10 5" xfId="25192"/>
    <cellStyle name="RowTitles-Detail 2 2 2 10 5 2" xfId="25193"/>
    <cellStyle name="RowTitles-Detail 2 2 2 10 5 2 2" xfId="25194"/>
    <cellStyle name="RowTitles-Detail 2 2 2 10 6" xfId="25195"/>
    <cellStyle name="RowTitles-Detail 2 2 2 10 6 2" xfId="25196"/>
    <cellStyle name="RowTitles-Detail 2 2 2 10 7" xfId="25197"/>
    <cellStyle name="RowTitles-Detail 2 2 2 11" xfId="25198"/>
    <cellStyle name="RowTitles-Detail 2 2 2 11 2" xfId="25199"/>
    <cellStyle name="RowTitles-Detail 2 2 2 11 2 2" xfId="25200"/>
    <cellStyle name="RowTitles-Detail 2 2 2 11 2 2 2" xfId="25201"/>
    <cellStyle name="RowTitles-Detail 2 2 2 11 2 3" xfId="25202"/>
    <cellStyle name="RowTitles-Detail 2 2 2 11 3" xfId="25203"/>
    <cellStyle name="RowTitles-Detail 2 2 2 11 3 2" xfId="25204"/>
    <cellStyle name="RowTitles-Detail 2 2 2 11 3 2 2" xfId="25205"/>
    <cellStyle name="RowTitles-Detail 2 2 2 11 4" xfId="25206"/>
    <cellStyle name="RowTitles-Detail 2 2 2 11 4 2" xfId="25207"/>
    <cellStyle name="RowTitles-Detail 2 2 2 11 5" xfId="25208"/>
    <cellStyle name="RowTitles-Detail 2 2 2 12" xfId="25209"/>
    <cellStyle name="RowTitles-Detail 2 2 2 12 2" xfId="25210"/>
    <cellStyle name="RowTitles-Detail 2 2 2 13" xfId="25211"/>
    <cellStyle name="RowTitles-Detail 2 2 2 13 2" xfId="25212"/>
    <cellStyle name="RowTitles-Detail 2 2 2 13 2 2" xfId="25213"/>
    <cellStyle name="RowTitles-Detail 2 2 2 2" xfId="25214"/>
    <cellStyle name="RowTitles-Detail 2 2 2 2 10" xfId="25215"/>
    <cellStyle name="RowTitles-Detail 2 2 2 2 10 2" xfId="25216"/>
    <cellStyle name="RowTitles-Detail 2 2 2 2 10 2 2" xfId="25217"/>
    <cellStyle name="RowTitles-Detail 2 2 2 2 10 2 2 2" xfId="25218"/>
    <cellStyle name="RowTitles-Detail 2 2 2 2 10 2 3" xfId="25219"/>
    <cellStyle name="RowTitles-Detail 2 2 2 2 10 3" xfId="25220"/>
    <cellStyle name="RowTitles-Detail 2 2 2 2 10 3 2" xfId="25221"/>
    <cellStyle name="RowTitles-Detail 2 2 2 2 10 3 2 2" xfId="25222"/>
    <cellStyle name="RowTitles-Detail 2 2 2 2 10 4" xfId="25223"/>
    <cellStyle name="RowTitles-Detail 2 2 2 2 10 4 2" xfId="25224"/>
    <cellStyle name="RowTitles-Detail 2 2 2 2 10 5" xfId="25225"/>
    <cellStyle name="RowTitles-Detail 2 2 2 2 11" xfId="25226"/>
    <cellStyle name="RowTitles-Detail 2 2 2 2 11 2" xfId="25227"/>
    <cellStyle name="RowTitles-Detail 2 2 2 2 12" xfId="25228"/>
    <cellStyle name="RowTitles-Detail 2 2 2 2 12 2" xfId="25229"/>
    <cellStyle name="RowTitles-Detail 2 2 2 2 12 2 2" xfId="25230"/>
    <cellStyle name="RowTitles-Detail 2 2 2 2 2" xfId="25231"/>
    <cellStyle name="RowTitles-Detail 2 2 2 2 2 2" xfId="25232"/>
    <cellStyle name="RowTitles-Detail 2 2 2 2 2 2 2" xfId="25233"/>
    <cellStyle name="RowTitles-Detail 2 2 2 2 2 2 2 2" xfId="25234"/>
    <cellStyle name="RowTitles-Detail 2 2 2 2 2 2 2 2 2" xfId="25235"/>
    <cellStyle name="RowTitles-Detail 2 2 2 2 2 2 2 2 2 2" xfId="25236"/>
    <cellStyle name="RowTitles-Detail 2 2 2 2 2 2 2 2 3" xfId="25237"/>
    <cellStyle name="RowTitles-Detail 2 2 2 2 2 2 2 3" xfId="25238"/>
    <cellStyle name="RowTitles-Detail 2 2 2 2 2 2 2 3 2" xfId="25239"/>
    <cellStyle name="RowTitles-Detail 2 2 2 2 2 2 2 3 2 2" xfId="25240"/>
    <cellStyle name="RowTitles-Detail 2 2 2 2 2 2 2 4" xfId="25241"/>
    <cellStyle name="RowTitles-Detail 2 2 2 2 2 2 2 4 2" xfId="25242"/>
    <cellStyle name="RowTitles-Detail 2 2 2 2 2 2 2 5" xfId="25243"/>
    <cellStyle name="RowTitles-Detail 2 2 2 2 2 2 3" xfId="25244"/>
    <cellStyle name="RowTitles-Detail 2 2 2 2 2 2 3 2" xfId="25245"/>
    <cellStyle name="RowTitles-Detail 2 2 2 2 2 2 3 2 2" xfId="25246"/>
    <cellStyle name="RowTitles-Detail 2 2 2 2 2 2 3 2 2 2" xfId="25247"/>
    <cellStyle name="RowTitles-Detail 2 2 2 2 2 2 3 2 3" xfId="25248"/>
    <cellStyle name="RowTitles-Detail 2 2 2 2 2 2 3 3" xfId="25249"/>
    <cellStyle name="RowTitles-Detail 2 2 2 2 2 2 3 3 2" xfId="25250"/>
    <cellStyle name="RowTitles-Detail 2 2 2 2 2 2 3 3 2 2" xfId="25251"/>
    <cellStyle name="RowTitles-Detail 2 2 2 2 2 2 3 4" xfId="25252"/>
    <cellStyle name="RowTitles-Detail 2 2 2 2 2 2 3 4 2" xfId="25253"/>
    <cellStyle name="RowTitles-Detail 2 2 2 2 2 2 3 5" xfId="25254"/>
    <cellStyle name="RowTitles-Detail 2 2 2 2 2 2 4" xfId="25255"/>
    <cellStyle name="RowTitles-Detail 2 2 2 2 2 2 4 2" xfId="25256"/>
    <cellStyle name="RowTitles-Detail 2 2 2 2 2 2 5" xfId="25257"/>
    <cellStyle name="RowTitles-Detail 2 2 2 2 2 2 5 2" xfId="25258"/>
    <cellStyle name="RowTitles-Detail 2 2 2 2 2 2 5 2 2" xfId="25259"/>
    <cellStyle name="RowTitles-Detail 2 2 2 2 2 3" xfId="25260"/>
    <cellStyle name="RowTitles-Detail 2 2 2 2 2 3 2" xfId="25261"/>
    <cellStyle name="RowTitles-Detail 2 2 2 2 2 3 2 2" xfId="25262"/>
    <cellStyle name="RowTitles-Detail 2 2 2 2 2 3 2 2 2" xfId="25263"/>
    <cellStyle name="RowTitles-Detail 2 2 2 2 2 3 2 2 2 2" xfId="25264"/>
    <cellStyle name="RowTitles-Detail 2 2 2 2 2 3 2 2 3" xfId="25265"/>
    <cellStyle name="RowTitles-Detail 2 2 2 2 2 3 2 3" xfId="25266"/>
    <cellStyle name="RowTitles-Detail 2 2 2 2 2 3 2 3 2" xfId="25267"/>
    <cellStyle name="RowTitles-Detail 2 2 2 2 2 3 2 3 2 2" xfId="25268"/>
    <cellStyle name="RowTitles-Detail 2 2 2 2 2 3 2 4" xfId="25269"/>
    <cellStyle name="RowTitles-Detail 2 2 2 2 2 3 2 4 2" xfId="25270"/>
    <cellStyle name="RowTitles-Detail 2 2 2 2 2 3 2 5" xfId="25271"/>
    <cellStyle name="RowTitles-Detail 2 2 2 2 2 3 3" xfId="25272"/>
    <cellStyle name="RowTitles-Detail 2 2 2 2 2 3 3 2" xfId="25273"/>
    <cellStyle name="RowTitles-Detail 2 2 2 2 2 3 3 2 2" xfId="25274"/>
    <cellStyle name="RowTitles-Detail 2 2 2 2 2 3 3 2 2 2" xfId="25275"/>
    <cellStyle name="RowTitles-Detail 2 2 2 2 2 3 3 2 3" xfId="25276"/>
    <cellStyle name="RowTitles-Detail 2 2 2 2 2 3 3 3" xfId="25277"/>
    <cellStyle name="RowTitles-Detail 2 2 2 2 2 3 3 3 2" xfId="25278"/>
    <cellStyle name="RowTitles-Detail 2 2 2 2 2 3 3 3 2 2" xfId="25279"/>
    <cellStyle name="RowTitles-Detail 2 2 2 2 2 3 3 4" xfId="25280"/>
    <cellStyle name="RowTitles-Detail 2 2 2 2 2 3 3 4 2" xfId="25281"/>
    <cellStyle name="RowTitles-Detail 2 2 2 2 2 3 3 5" xfId="25282"/>
    <cellStyle name="RowTitles-Detail 2 2 2 2 2 3 4" xfId="25283"/>
    <cellStyle name="RowTitles-Detail 2 2 2 2 2 3 4 2" xfId="25284"/>
    <cellStyle name="RowTitles-Detail 2 2 2 2 2 3 5" xfId="25285"/>
    <cellStyle name="RowTitles-Detail 2 2 2 2 2 3 5 2" xfId="25286"/>
    <cellStyle name="RowTitles-Detail 2 2 2 2 2 3 5 2 2" xfId="25287"/>
    <cellStyle name="RowTitles-Detail 2 2 2 2 2 3 5 3" xfId="25288"/>
    <cellStyle name="RowTitles-Detail 2 2 2 2 2 3 6" xfId="25289"/>
    <cellStyle name="RowTitles-Detail 2 2 2 2 2 3 6 2" xfId="25290"/>
    <cellStyle name="RowTitles-Detail 2 2 2 2 2 3 6 2 2" xfId="25291"/>
    <cellStyle name="RowTitles-Detail 2 2 2 2 2 3 7" xfId="25292"/>
    <cellStyle name="RowTitles-Detail 2 2 2 2 2 3 7 2" xfId="25293"/>
    <cellStyle name="RowTitles-Detail 2 2 2 2 2 3 8" xfId="25294"/>
    <cellStyle name="RowTitles-Detail 2 2 2 2 2 4" xfId="25295"/>
    <cellStyle name="RowTitles-Detail 2 2 2 2 2 4 2" xfId="25296"/>
    <cellStyle name="RowTitles-Detail 2 2 2 2 2 4 2 2" xfId="25297"/>
    <cellStyle name="RowTitles-Detail 2 2 2 2 2 4 2 2 2" xfId="25298"/>
    <cellStyle name="RowTitles-Detail 2 2 2 2 2 4 2 2 2 2" xfId="25299"/>
    <cellStyle name="RowTitles-Detail 2 2 2 2 2 4 2 2 3" xfId="25300"/>
    <cellStyle name="RowTitles-Detail 2 2 2 2 2 4 2 3" xfId="25301"/>
    <cellStyle name="RowTitles-Detail 2 2 2 2 2 4 2 3 2" xfId="25302"/>
    <cellStyle name="RowTitles-Detail 2 2 2 2 2 4 2 3 2 2" xfId="25303"/>
    <cellStyle name="RowTitles-Detail 2 2 2 2 2 4 2 4" xfId="25304"/>
    <cellStyle name="RowTitles-Detail 2 2 2 2 2 4 2 4 2" xfId="25305"/>
    <cellStyle name="RowTitles-Detail 2 2 2 2 2 4 2 5" xfId="25306"/>
    <cellStyle name="RowTitles-Detail 2 2 2 2 2 4 3" xfId="25307"/>
    <cellStyle name="RowTitles-Detail 2 2 2 2 2 4 3 2" xfId="25308"/>
    <cellStyle name="RowTitles-Detail 2 2 2 2 2 4 3 2 2" xfId="25309"/>
    <cellStyle name="RowTitles-Detail 2 2 2 2 2 4 3 2 2 2" xfId="25310"/>
    <cellStyle name="RowTitles-Detail 2 2 2 2 2 4 3 2 3" xfId="25311"/>
    <cellStyle name="RowTitles-Detail 2 2 2 2 2 4 3 3" xfId="25312"/>
    <cellStyle name="RowTitles-Detail 2 2 2 2 2 4 3 3 2" xfId="25313"/>
    <cellStyle name="RowTitles-Detail 2 2 2 2 2 4 3 3 2 2" xfId="25314"/>
    <cellStyle name="RowTitles-Detail 2 2 2 2 2 4 3 4" xfId="25315"/>
    <cellStyle name="RowTitles-Detail 2 2 2 2 2 4 3 4 2" xfId="25316"/>
    <cellStyle name="RowTitles-Detail 2 2 2 2 2 4 3 5" xfId="25317"/>
    <cellStyle name="RowTitles-Detail 2 2 2 2 2 4 4" xfId="25318"/>
    <cellStyle name="RowTitles-Detail 2 2 2 2 2 4 4 2" xfId="25319"/>
    <cellStyle name="RowTitles-Detail 2 2 2 2 2 4 4 2 2" xfId="25320"/>
    <cellStyle name="RowTitles-Detail 2 2 2 2 2 4 4 3" xfId="25321"/>
    <cellStyle name="RowTitles-Detail 2 2 2 2 2 4 5" xfId="25322"/>
    <cellStyle name="RowTitles-Detail 2 2 2 2 2 4 5 2" xfId="25323"/>
    <cellStyle name="RowTitles-Detail 2 2 2 2 2 4 5 2 2" xfId="25324"/>
    <cellStyle name="RowTitles-Detail 2 2 2 2 2 4 6" xfId="25325"/>
    <cellStyle name="RowTitles-Detail 2 2 2 2 2 4 6 2" xfId="25326"/>
    <cellStyle name="RowTitles-Detail 2 2 2 2 2 4 7" xfId="25327"/>
    <cellStyle name="RowTitles-Detail 2 2 2 2 2 5" xfId="25328"/>
    <cellStyle name="RowTitles-Detail 2 2 2 2 2 5 2" xfId="25329"/>
    <cellStyle name="RowTitles-Detail 2 2 2 2 2 5 2 2" xfId="25330"/>
    <cellStyle name="RowTitles-Detail 2 2 2 2 2 5 2 2 2" xfId="25331"/>
    <cellStyle name="RowTitles-Detail 2 2 2 2 2 5 2 2 2 2" xfId="25332"/>
    <cellStyle name="RowTitles-Detail 2 2 2 2 2 5 2 2 3" xfId="25333"/>
    <cellStyle name="RowTitles-Detail 2 2 2 2 2 5 2 3" xfId="25334"/>
    <cellStyle name="RowTitles-Detail 2 2 2 2 2 5 2 3 2" xfId="25335"/>
    <cellStyle name="RowTitles-Detail 2 2 2 2 2 5 2 3 2 2" xfId="25336"/>
    <cellStyle name="RowTitles-Detail 2 2 2 2 2 5 2 4" xfId="25337"/>
    <cellStyle name="RowTitles-Detail 2 2 2 2 2 5 2 4 2" xfId="25338"/>
    <cellStyle name="RowTitles-Detail 2 2 2 2 2 5 2 5" xfId="25339"/>
    <cellStyle name="RowTitles-Detail 2 2 2 2 2 5 3" xfId="25340"/>
    <cellStyle name="RowTitles-Detail 2 2 2 2 2 5 3 2" xfId="25341"/>
    <cellStyle name="RowTitles-Detail 2 2 2 2 2 5 3 2 2" xfId="25342"/>
    <cellStyle name="RowTitles-Detail 2 2 2 2 2 5 3 2 2 2" xfId="25343"/>
    <cellStyle name="RowTitles-Detail 2 2 2 2 2 5 3 2 3" xfId="25344"/>
    <cellStyle name="RowTitles-Detail 2 2 2 2 2 5 3 3" xfId="25345"/>
    <cellStyle name="RowTitles-Detail 2 2 2 2 2 5 3 3 2" xfId="25346"/>
    <cellStyle name="RowTitles-Detail 2 2 2 2 2 5 3 3 2 2" xfId="25347"/>
    <cellStyle name="RowTitles-Detail 2 2 2 2 2 5 3 4" xfId="25348"/>
    <cellStyle name="RowTitles-Detail 2 2 2 2 2 5 3 4 2" xfId="25349"/>
    <cellStyle name="RowTitles-Detail 2 2 2 2 2 5 3 5" xfId="25350"/>
    <cellStyle name="RowTitles-Detail 2 2 2 2 2 5 4" xfId="25351"/>
    <cellStyle name="RowTitles-Detail 2 2 2 2 2 5 4 2" xfId="25352"/>
    <cellStyle name="RowTitles-Detail 2 2 2 2 2 5 4 2 2" xfId="25353"/>
    <cellStyle name="RowTitles-Detail 2 2 2 2 2 5 4 3" xfId="25354"/>
    <cellStyle name="RowTitles-Detail 2 2 2 2 2 5 5" xfId="25355"/>
    <cellStyle name="RowTitles-Detail 2 2 2 2 2 5 5 2" xfId="25356"/>
    <cellStyle name="RowTitles-Detail 2 2 2 2 2 5 5 2 2" xfId="25357"/>
    <cellStyle name="RowTitles-Detail 2 2 2 2 2 5 6" xfId="25358"/>
    <cellStyle name="RowTitles-Detail 2 2 2 2 2 5 6 2" xfId="25359"/>
    <cellStyle name="RowTitles-Detail 2 2 2 2 2 5 7" xfId="25360"/>
    <cellStyle name="RowTitles-Detail 2 2 2 2 2 6" xfId="25361"/>
    <cellStyle name="RowTitles-Detail 2 2 2 2 2 6 2" xfId="25362"/>
    <cellStyle name="RowTitles-Detail 2 2 2 2 2 6 2 2" xfId="25363"/>
    <cellStyle name="RowTitles-Detail 2 2 2 2 2 6 2 2 2" xfId="25364"/>
    <cellStyle name="RowTitles-Detail 2 2 2 2 2 6 2 2 2 2" xfId="25365"/>
    <cellStyle name="RowTitles-Detail 2 2 2 2 2 6 2 2 3" xfId="25366"/>
    <cellStyle name="RowTitles-Detail 2 2 2 2 2 6 2 3" xfId="25367"/>
    <cellStyle name="RowTitles-Detail 2 2 2 2 2 6 2 3 2" xfId="25368"/>
    <cellStyle name="RowTitles-Detail 2 2 2 2 2 6 2 3 2 2" xfId="25369"/>
    <cellStyle name="RowTitles-Detail 2 2 2 2 2 6 2 4" xfId="25370"/>
    <cellStyle name="RowTitles-Detail 2 2 2 2 2 6 2 4 2" xfId="25371"/>
    <cellStyle name="RowTitles-Detail 2 2 2 2 2 6 2 5" xfId="25372"/>
    <cellStyle name="RowTitles-Detail 2 2 2 2 2 6 3" xfId="25373"/>
    <cellStyle name="RowTitles-Detail 2 2 2 2 2 6 3 2" xfId="25374"/>
    <cellStyle name="RowTitles-Detail 2 2 2 2 2 6 3 2 2" xfId="25375"/>
    <cellStyle name="RowTitles-Detail 2 2 2 2 2 6 3 2 2 2" xfId="25376"/>
    <cellStyle name="RowTitles-Detail 2 2 2 2 2 6 3 2 3" xfId="25377"/>
    <cellStyle name="RowTitles-Detail 2 2 2 2 2 6 3 3" xfId="25378"/>
    <cellStyle name="RowTitles-Detail 2 2 2 2 2 6 3 3 2" xfId="25379"/>
    <cellStyle name="RowTitles-Detail 2 2 2 2 2 6 3 3 2 2" xfId="25380"/>
    <cellStyle name="RowTitles-Detail 2 2 2 2 2 6 3 4" xfId="25381"/>
    <cellStyle name="RowTitles-Detail 2 2 2 2 2 6 3 4 2" xfId="25382"/>
    <cellStyle name="RowTitles-Detail 2 2 2 2 2 6 3 5" xfId="25383"/>
    <cellStyle name="RowTitles-Detail 2 2 2 2 2 6 4" xfId="25384"/>
    <cellStyle name="RowTitles-Detail 2 2 2 2 2 6 4 2" xfId="25385"/>
    <cellStyle name="RowTitles-Detail 2 2 2 2 2 6 4 2 2" xfId="25386"/>
    <cellStyle name="RowTitles-Detail 2 2 2 2 2 6 4 3" xfId="25387"/>
    <cellStyle name="RowTitles-Detail 2 2 2 2 2 6 5" xfId="25388"/>
    <cellStyle name="RowTitles-Detail 2 2 2 2 2 6 5 2" xfId="25389"/>
    <cellStyle name="RowTitles-Detail 2 2 2 2 2 6 5 2 2" xfId="25390"/>
    <cellStyle name="RowTitles-Detail 2 2 2 2 2 6 6" xfId="25391"/>
    <cellStyle name="RowTitles-Detail 2 2 2 2 2 6 6 2" xfId="25392"/>
    <cellStyle name="RowTitles-Detail 2 2 2 2 2 6 7" xfId="25393"/>
    <cellStyle name="RowTitles-Detail 2 2 2 2 2 7" xfId="25394"/>
    <cellStyle name="RowTitles-Detail 2 2 2 2 2 7 2" xfId="25395"/>
    <cellStyle name="RowTitles-Detail 2 2 2 2 2 7 2 2" xfId="25396"/>
    <cellStyle name="RowTitles-Detail 2 2 2 2 2 7 2 2 2" xfId="25397"/>
    <cellStyle name="RowTitles-Detail 2 2 2 2 2 7 2 3" xfId="25398"/>
    <cellStyle name="RowTitles-Detail 2 2 2 2 2 7 3" xfId="25399"/>
    <cellStyle name="RowTitles-Detail 2 2 2 2 2 7 3 2" xfId="25400"/>
    <cellStyle name="RowTitles-Detail 2 2 2 2 2 7 3 2 2" xfId="25401"/>
    <cellStyle name="RowTitles-Detail 2 2 2 2 2 7 4" xfId="25402"/>
    <cellStyle name="RowTitles-Detail 2 2 2 2 2 7 4 2" xfId="25403"/>
    <cellStyle name="RowTitles-Detail 2 2 2 2 2 7 5" xfId="25404"/>
    <cellStyle name="RowTitles-Detail 2 2 2 2 2 8" xfId="25405"/>
    <cellStyle name="RowTitles-Detail 2 2 2 2 2 8 2" xfId="25406"/>
    <cellStyle name="RowTitles-Detail 2 2 2 2 2 9" xfId="25407"/>
    <cellStyle name="RowTitles-Detail 2 2 2 2 2 9 2" xfId="25408"/>
    <cellStyle name="RowTitles-Detail 2 2 2 2 2 9 2 2" xfId="25409"/>
    <cellStyle name="RowTitles-Detail 2 2 2 2 2_STUD aligned by INSTIT" xfId="25410"/>
    <cellStyle name="RowTitles-Detail 2 2 2 2 3" xfId="25411"/>
    <cellStyle name="RowTitles-Detail 2 2 2 2 3 2" xfId="25412"/>
    <cellStyle name="RowTitles-Detail 2 2 2 2 3 2 2" xfId="25413"/>
    <cellStyle name="RowTitles-Detail 2 2 2 2 3 2 2 2" xfId="25414"/>
    <cellStyle name="RowTitles-Detail 2 2 2 2 3 2 2 2 2" xfId="25415"/>
    <cellStyle name="RowTitles-Detail 2 2 2 2 3 2 2 2 2 2" xfId="25416"/>
    <cellStyle name="RowTitles-Detail 2 2 2 2 3 2 2 2 3" xfId="25417"/>
    <cellStyle name="RowTitles-Detail 2 2 2 2 3 2 2 3" xfId="25418"/>
    <cellStyle name="RowTitles-Detail 2 2 2 2 3 2 2 3 2" xfId="25419"/>
    <cellStyle name="RowTitles-Detail 2 2 2 2 3 2 2 3 2 2" xfId="25420"/>
    <cellStyle name="RowTitles-Detail 2 2 2 2 3 2 2 4" xfId="25421"/>
    <cellStyle name="RowTitles-Detail 2 2 2 2 3 2 2 4 2" xfId="25422"/>
    <cellStyle name="RowTitles-Detail 2 2 2 2 3 2 2 5" xfId="25423"/>
    <cellStyle name="RowTitles-Detail 2 2 2 2 3 2 3" xfId="25424"/>
    <cellStyle name="RowTitles-Detail 2 2 2 2 3 2 3 2" xfId="25425"/>
    <cellStyle name="RowTitles-Detail 2 2 2 2 3 2 3 2 2" xfId="25426"/>
    <cellStyle name="RowTitles-Detail 2 2 2 2 3 2 3 2 2 2" xfId="25427"/>
    <cellStyle name="RowTitles-Detail 2 2 2 2 3 2 3 2 3" xfId="25428"/>
    <cellStyle name="RowTitles-Detail 2 2 2 2 3 2 3 3" xfId="25429"/>
    <cellStyle name="RowTitles-Detail 2 2 2 2 3 2 3 3 2" xfId="25430"/>
    <cellStyle name="RowTitles-Detail 2 2 2 2 3 2 3 3 2 2" xfId="25431"/>
    <cellStyle name="RowTitles-Detail 2 2 2 2 3 2 3 4" xfId="25432"/>
    <cellStyle name="RowTitles-Detail 2 2 2 2 3 2 3 4 2" xfId="25433"/>
    <cellStyle name="RowTitles-Detail 2 2 2 2 3 2 3 5" xfId="25434"/>
    <cellStyle name="RowTitles-Detail 2 2 2 2 3 2 4" xfId="25435"/>
    <cellStyle name="RowTitles-Detail 2 2 2 2 3 2 4 2" xfId="25436"/>
    <cellStyle name="RowTitles-Detail 2 2 2 2 3 2 5" xfId="25437"/>
    <cellStyle name="RowTitles-Detail 2 2 2 2 3 2 5 2" xfId="25438"/>
    <cellStyle name="RowTitles-Detail 2 2 2 2 3 2 5 2 2" xfId="25439"/>
    <cellStyle name="RowTitles-Detail 2 2 2 2 3 2 5 3" xfId="25440"/>
    <cellStyle name="RowTitles-Detail 2 2 2 2 3 2 6" xfId="25441"/>
    <cellStyle name="RowTitles-Detail 2 2 2 2 3 2 6 2" xfId="25442"/>
    <cellStyle name="RowTitles-Detail 2 2 2 2 3 2 6 2 2" xfId="25443"/>
    <cellStyle name="RowTitles-Detail 2 2 2 2 3 2 7" xfId="25444"/>
    <cellStyle name="RowTitles-Detail 2 2 2 2 3 2 7 2" xfId="25445"/>
    <cellStyle name="RowTitles-Detail 2 2 2 2 3 2 8" xfId="25446"/>
    <cellStyle name="RowTitles-Detail 2 2 2 2 3 3" xfId="25447"/>
    <cellStyle name="RowTitles-Detail 2 2 2 2 3 3 2" xfId="25448"/>
    <cellStyle name="RowTitles-Detail 2 2 2 2 3 3 2 2" xfId="25449"/>
    <cellStyle name="RowTitles-Detail 2 2 2 2 3 3 2 2 2" xfId="25450"/>
    <cellStyle name="RowTitles-Detail 2 2 2 2 3 3 2 2 2 2" xfId="25451"/>
    <cellStyle name="RowTitles-Detail 2 2 2 2 3 3 2 2 3" xfId="25452"/>
    <cellStyle name="RowTitles-Detail 2 2 2 2 3 3 2 3" xfId="25453"/>
    <cellStyle name="RowTitles-Detail 2 2 2 2 3 3 2 3 2" xfId="25454"/>
    <cellStyle name="RowTitles-Detail 2 2 2 2 3 3 2 3 2 2" xfId="25455"/>
    <cellStyle name="RowTitles-Detail 2 2 2 2 3 3 2 4" xfId="25456"/>
    <cellStyle name="RowTitles-Detail 2 2 2 2 3 3 2 4 2" xfId="25457"/>
    <cellStyle name="RowTitles-Detail 2 2 2 2 3 3 2 5" xfId="25458"/>
    <cellStyle name="RowTitles-Detail 2 2 2 2 3 3 3" xfId="25459"/>
    <cellStyle name="RowTitles-Detail 2 2 2 2 3 3 3 2" xfId="25460"/>
    <cellStyle name="RowTitles-Detail 2 2 2 2 3 3 3 2 2" xfId="25461"/>
    <cellStyle name="RowTitles-Detail 2 2 2 2 3 3 3 2 2 2" xfId="25462"/>
    <cellStyle name="RowTitles-Detail 2 2 2 2 3 3 3 2 3" xfId="25463"/>
    <cellStyle name="RowTitles-Detail 2 2 2 2 3 3 3 3" xfId="25464"/>
    <cellStyle name="RowTitles-Detail 2 2 2 2 3 3 3 3 2" xfId="25465"/>
    <cellStyle name="RowTitles-Detail 2 2 2 2 3 3 3 3 2 2" xfId="25466"/>
    <cellStyle name="RowTitles-Detail 2 2 2 2 3 3 3 4" xfId="25467"/>
    <cellStyle name="RowTitles-Detail 2 2 2 2 3 3 3 4 2" xfId="25468"/>
    <cellStyle name="RowTitles-Detail 2 2 2 2 3 3 3 5" xfId="25469"/>
    <cellStyle name="RowTitles-Detail 2 2 2 2 3 3 4" xfId="25470"/>
    <cellStyle name="RowTitles-Detail 2 2 2 2 3 3 4 2" xfId="25471"/>
    <cellStyle name="RowTitles-Detail 2 2 2 2 3 3 5" xfId="25472"/>
    <cellStyle name="RowTitles-Detail 2 2 2 2 3 3 5 2" xfId="25473"/>
    <cellStyle name="RowTitles-Detail 2 2 2 2 3 3 5 2 2" xfId="25474"/>
    <cellStyle name="RowTitles-Detail 2 2 2 2 3 4" xfId="25475"/>
    <cellStyle name="RowTitles-Detail 2 2 2 2 3 4 2" xfId="25476"/>
    <cellStyle name="RowTitles-Detail 2 2 2 2 3 4 2 2" xfId="25477"/>
    <cellStyle name="RowTitles-Detail 2 2 2 2 3 4 2 2 2" xfId="25478"/>
    <cellStyle name="RowTitles-Detail 2 2 2 2 3 4 2 2 2 2" xfId="25479"/>
    <cellStyle name="RowTitles-Detail 2 2 2 2 3 4 2 2 3" xfId="25480"/>
    <cellStyle name="RowTitles-Detail 2 2 2 2 3 4 2 3" xfId="25481"/>
    <cellStyle name="RowTitles-Detail 2 2 2 2 3 4 2 3 2" xfId="25482"/>
    <cellStyle name="RowTitles-Detail 2 2 2 2 3 4 2 3 2 2" xfId="25483"/>
    <cellStyle name="RowTitles-Detail 2 2 2 2 3 4 2 4" xfId="25484"/>
    <cellStyle name="RowTitles-Detail 2 2 2 2 3 4 2 4 2" xfId="25485"/>
    <cellStyle name="RowTitles-Detail 2 2 2 2 3 4 2 5" xfId="25486"/>
    <cellStyle name="RowTitles-Detail 2 2 2 2 3 4 3" xfId="25487"/>
    <cellStyle name="RowTitles-Detail 2 2 2 2 3 4 3 2" xfId="25488"/>
    <cellStyle name="RowTitles-Detail 2 2 2 2 3 4 3 2 2" xfId="25489"/>
    <cellStyle name="RowTitles-Detail 2 2 2 2 3 4 3 2 2 2" xfId="25490"/>
    <cellStyle name="RowTitles-Detail 2 2 2 2 3 4 3 2 3" xfId="25491"/>
    <cellStyle name="RowTitles-Detail 2 2 2 2 3 4 3 3" xfId="25492"/>
    <cellStyle name="RowTitles-Detail 2 2 2 2 3 4 3 3 2" xfId="25493"/>
    <cellStyle name="RowTitles-Detail 2 2 2 2 3 4 3 3 2 2" xfId="25494"/>
    <cellStyle name="RowTitles-Detail 2 2 2 2 3 4 3 4" xfId="25495"/>
    <cellStyle name="RowTitles-Detail 2 2 2 2 3 4 3 4 2" xfId="25496"/>
    <cellStyle name="RowTitles-Detail 2 2 2 2 3 4 3 5" xfId="25497"/>
    <cellStyle name="RowTitles-Detail 2 2 2 2 3 4 4" xfId="25498"/>
    <cellStyle name="RowTitles-Detail 2 2 2 2 3 4 4 2" xfId="25499"/>
    <cellStyle name="RowTitles-Detail 2 2 2 2 3 4 4 2 2" xfId="25500"/>
    <cellStyle name="RowTitles-Detail 2 2 2 2 3 4 4 3" xfId="25501"/>
    <cellStyle name="RowTitles-Detail 2 2 2 2 3 4 5" xfId="25502"/>
    <cellStyle name="RowTitles-Detail 2 2 2 2 3 4 5 2" xfId="25503"/>
    <cellStyle name="RowTitles-Detail 2 2 2 2 3 4 5 2 2" xfId="25504"/>
    <cellStyle name="RowTitles-Detail 2 2 2 2 3 4 6" xfId="25505"/>
    <cellStyle name="RowTitles-Detail 2 2 2 2 3 4 6 2" xfId="25506"/>
    <cellStyle name="RowTitles-Detail 2 2 2 2 3 4 7" xfId="25507"/>
    <cellStyle name="RowTitles-Detail 2 2 2 2 3 5" xfId="25508"/>
    <cellStyle name="RowTitles-Detail 2 2 2 2 3 5 2" xfId="25509"/>
    <cellStyle name="RowTitles-Detail 2 2 2 2 3 5 2 2" xfId="25510"/>
    <cellStyle name="RowTitles-Detail 2 2 2 2 3 5 2 2 2" xfId="25511"/>
    <cellStyle name="RowTitles-Detail 2 2 2 2 3 5 2 2 2 2" xfId="25512"/>
    <cellStyle name="RowTitles-Detail 2 2 2 2 3 5 2 2 3" xfId="25513"/>
    <cellStyle name="RowTitles-Detail 2 2 2 2 3 5 2 3" xfId="25514"/>
    <cellStyle name="RowTitles-Detail 2 2 2 2 3 5 2 3 2" xfId="25515"/>
    <cellStyle name="RowTitles-Detail 2 2 2 2 3 5 2 3 2 2" xfId="25516"/>
    <cellStyle name="RowTitles-Detail 2 2 2 2 3 5 2 4" xfId="25517"/>
    <cellStyle name="RowTitles-Detail 2 2 2 2 3 5 2 4 2" xfId="25518"/>
    <cellStyle name="RowTitles-Detail 2 2 2 2 3 5 2 5" xfId="25519"/>
    <cellStyle name="RowTitles-Detail 2 2 2 2 3 5 3" xfId="25520"/>
    <cellStyle name="RowTitles-Detail 2 2 2 2 3 5 3 2" xfId="25521"/>
    <cellStyle name="RowTitles-Detail 2 2 2 2 3 5 3 2 2" xfId="25522"/>
    <cellStyle name="RowTitles-Detail 2 2 2 2 3 5 3 2 2 2" xfId="25523"/>
    <cellStyle name="RowTitles-Detail 2 2 2 2 3 5 3 2 3" xfId="25524"/>
    <cellStyle name="RowTitles-Detail 2 2 2 2 3 5 3 3" xfId="25525"/>
    <cellStyle name="RowTitles-Detail 2 2 2 2 3 5 3 3 2" xfId="25526"/>
    <cellStyle name="RowTitles-Detail 2 2 2 2 3 5 3 3 2 2" xfId="25527"/>
    <cellStyle name="RowTitles-Detail 2 2 2 2 3 5 3 4" xfId="25528"/>
    <cellStyle name="RowTitles-Detail 2 2 2 2 3 5 3 4 2" xfId="25529"/>
    <cellStyle name="RowTitles-Detail 2 2 2 2 3 5 3 5" xfId="25530"/>
    <cellStyle name="RowTitles-Detail 2 2 2 2 3 5 4" xfId="25531"/>
    <cellStyle name="RowTitles-Detail 2 2 2 2 3 5 4 2" xfId="25532"/>
    <cellStyle name="RowTitles-Detail 2 2 2 2 3 5 4 2 2" xfId="25533"/>
    <cellStyle name="RowTitles-Detail 2 2 2 2 3 5 4 3" xfId="25534"/>
    <cellStyle name="RowTitles-Detail 2 2 2 2 3 5 5" xfId="25535"/>
    <cellStyle name="RowTitles-Detail 2 2 2 2 3 5 5 2" xfId="25536"/>
    <cellStyle name="RowTitles-Detail 2 2 2 2 3 5 5 2 2" xfId="25537"/>
    <cellStyle name="RowTitles-Detail 2 2 2 2 3 5 6" xfId="25538"/>
    <cellStyle name="RowTitles-Detail 2 2 2 2 3 5 6 2" xfId="25539"/>
    <cellStyle name="RowTitles-Detail 2 2 2 2 3 5 7" xfId="25540"/>
    <cellStyle name="RowTitles-Detail 2 2 2 2 3 6" xfId="25541"/>
    <cellStyle name="RowTitles-Detail 2 2 2 2 3 6 2" xfId="25542"/>
    <cellStyle name="RowTitles-Detail 2 2 2 2 3 6 2 2" xfId="25543"/>
    <cellStyle name="RowTitles-Detail 2 2 2 2 3 6 2 2 2" xfId="25544"/>
    <cellStyle name="RowTitles-Detail 2 2 2 2 3 6 2 2 2 2" xfId="25545"/>
    <cellStyle name="RowTitles-Detail 2 2 2 2 3 6 2 2 3" xfId="25546"/>
    <cellStyle name="RowTitles-Detail 2 2 2 2 3 6 2 3" xfId="25547"/>
    <cellStyle name="RowTitles-Detail 2 2 2 2 3 6 2 3 2" xfId="25548"/>
    <cellStyle name="RowTitles-Detail 2 2 2 2 3 6 2 3 2 2" xfId="25549"/>
    <cellStyle name="RowTitles-Detail 2 2 2 2 3 6 2 4" xfId="25550"/>
    <cellStyle name="RowTitles-Detail 2 2 2 2 3 6 2 4 2" xfId="25551"/>
    <cellStyle name="RowTitles-Detail 2 2 2 2 3 6 2 5" xfId="25552"/>
    <cellStyle name="RowTitles-Detail 2 2 2 2 3 6 3" xfId="25553"/>
    <cellStyle name="RowTitles-Detail 2 2 2 2 3 6 3 2" xfId="25554"/>
    <cellStyle name="RowTitles-Detail 2 2 2 2 3 6 3 2 2" xfId="25555"/>
    <cellStyle name="RowTitles-Detail 2 2 2 2 3 6 3 2 2 2" xfId="25556"/>
    <cellStyle name="RowTitles-Detail 2 2 2 2 3 6 3 2 3" xfId="25557"/>
    <cellStyle name="RowTitles-Detail 2 2 2 2 3 6 3 3" xfId="25558"/>
    <cellStyle name="RowTitles-Detail 2 2 2 2 3 6 3 3 2" xfId="25559"/>
    <cellStyle name="RowTitles-Detail 2 2 2 2 3 6 3 3 2 2" xfId="25560"/>
    <cellStyle name="RowTitles-Detail 2 2 2 2 3 6 3 4" xfId="25561"/>
    <cellStyle name="RowTitles-Detail 2 2 2 2 3 6 3 4 2" xfId="25562"/>
    <cellStyle name="RowTitles-Detail 2 2 2 2 3 6 3 5" xfId="25563"/>
    <cellStyle name="RowTitles-Detail 2 2 2 2 3 6 4" xfId="25564"/>
    <cellStyle name="RowTitles-Detail 2 2 2 2 3 6 4 2" xfId="25565"/>
    <cellStyle name="RowTitles-Detail 2 2 2 2 3 6 4 2 2" xfId="25566"/>
    <cellStyle name="RowTitles-Detail 2 2 2 2 3 6 4 3" xfId="25567"/>
    <cellStyle name="RowTitles-Detail 2 2 2 2 3 6 5" xfId="25568"/>
    <cellStyle name="RowTitles-Detail 2 2 2 2 3 6 5 2" xfId="25569"/>
    <cellStyle name="RowTitles-Detail 2 2 2 2 3 6 5 2 2" xfId="25570"/>
    <cellStyle name="RowTitles-Detail 2 2 2 2 3 6 6" xfId="25571"/>
    <cellStyle name="RowTitles-Detail 2 2 2 2 3 6 6 2" xfId="25572"/>
    <cellStyle name="RowTitles-Detail 2 2 2 2 3 6 7" xfId="25573"/>
    <cellStyle name="RowTitles-Detail 2 2 2 2 3 7" xfId="25574"/>
    <cellStyle name="RowTitles-Detail 2 2 2 2 3 7 2" xfId="25575"/>
    <cellStyle name="RowTitles-Detail 2 2 2 2 3 7 2 2" xfId="25576"/>
    <cellStyle name="RowTitles-Detail 2 2 2 2 3 7 2 2 2" xfId="25577"/>
    <cellStyle name="RowTitles-Detail 2 2 2 2 3 7 2 3" xfId="25578"/>
    <cellStyle name="RowTitles-Detail 2 2 2 2 3 7 3" xfId="25579"/>
    <cellStyle name="RowTitles-Detail 2 2 2 2 3 7 3 2" xfId="25580"/>
    <cellStyle name="RowTitles-Detail 2 2 2 2 3 7 3 2 2" xfId="25581"/>
    <cellStyle name="RowTitles-Detail 2 2 2 2 3 7 4" xfId="25582"/>
    <cellStyle name="RowTitles-Detail 2 2 2 2 3 7 4 2" xfId="25583"/>
    <cellStyle name="RowTitles-Detail 2 2 2 2 3 7 5" xfId="25584"/>
    <cellStyle name="RowTitles-Detail 2 2 2 2 3 8" xfId="25585"/>
    <cellStyle name="RowTitles-Detail 2 2 2 2 3 8 2" xfId="25586"/>
    <cellStyle name="RowTitles-Detail 2 2 2 2 3 8 2 2" xfId="25587"/>
    <cellStyle name="RowTitles-Detail 2 2 2 2 3 8 2 2 2" xfId="25588"/>
    <cellStyle name="RowTitles-Detail 2 2 2 2 3 8 2 3" xfId="25589"/>
    <cellStyle name="RowTitles-Detail 2 2 2 2 3 8 3" xfId="25590"/>
    <cellStyle name="RowTitles-Detail 2 2 2 2 3 8 3 2" xfId="25591"/>
    <cellStyle name="RowTitles-Detail 2 2 2 2 3 8 3 2 2" xfId="25592"/>
    <cellStyle name="RowTitles-Detail 2 2 2 2 3 8 4" xfId="25593"/>
    <cellStyle name="RowTitles-Detail 2 2 2 2 3 8 4 2" xfId="25594"/>
    <cellStyle name="RowTitles-Detail 2 2 2 2 3 8 5" xfId="25595"/>
    <cellStyle name="RowTitles-Detail 2 2 2 2 3 9" xfId="25596"/>
    <cellStyle name="RowTitles-Detail 2 2 2 2 3 9 2" xfId="25597"/>
    <cellStyle name="RowTitles-Detail 2 2 2 2 3 9 2 2" xfId="25598"/>
    <cellStyle name="RowTitles-Detail 2 2 2 2 3_STUD aligned by INSTIT" xfId="25599"/>
    <cellStyle name="RowTitles-Detail 2 2 2 2 4" xfId="25600"/>
    <cellStyle name="RowTitles-Detail 2 2 2 2 4 2" xfId="25601"/>
    <cellStyle name="RowTitles-Detail 2 2 2 2 4 2 2" xfId="25602"/>
    <cellStyle name="RowTitles-Detail 2 2 2 2 4 2 2 2" xfId="25603"/>
    <cellStyle name="RowTitles-Detail 2 2 2 2 4 2 2 2 2" xfId="25604"/>
    <cellStyle name="RowTitles-Detail 2 2 2 2 4 2 2 2 2 2" xfId="25605"/>
    <cellStyle name="RowTitles-Detail 2 2 2 2 4 2 2 2 3" xfId="25606"/>
    <cellStyle name="RowTitles-Detail 2 2 2 2 4 2 2 3" xfId="25607"/>
    <cellStyle name="RowTitles-Detail 2 2 2 2 4 2 2 3 2" xfId="25608"/>
    <cellStyle name="RowTitles-Detail 2 2 2 2 4 2 2 3 2 2" xfId="25609"/>
    <cellStyle name="RowTitles-Detail 2 2 2 2 4 2 2 4" xfId="25610"/>
    <cellStyle name="RowTitles-Detail 2 2 2 2 4 2 2 4 2" xfId="25611"/>
    <cellStyle name="RowTitles-Detail 2 2 2 2 4 2 2 5" xfId="25612"/>
    <cellStyle name="RowTitles-Detail 2 2 2 2 4 2 3" xfId="25613"/>
    <cellStyle name="RowTitles-Detail 2 2 2 2 4 2 3 2" xfId="25614"/>
    <cellStyle name="RowTitles-Detail 2 2 2 2 4 2 3 2 2" xfId="25615"/>
    <cellStyle name="RowTitles-Detail 2 2 2 2 4 2 3 2 2 2" xfId="25616"/>
    <cellStyle name="RowTitles-Detail 2 2 2 2 4 2 3 2 3" xfId="25617"/>
    <cellStyle name="RowTitles-Detail 2 2 2 2 4 2 3 3" xfId="25618"/>
    <cellStyle name="RowTitles-Detail 2 2 2 2 4 2 3 3 2" xfId="25619"/>
    <cellStyle name="RowTitles-Detail 2 2 2 2 4 2 3 3 2 2" xfId="25620"/>
    <cellStyle name="RowTitles-Detail 2 2 2 2 4 2 3 4" xfId="25621"/>
    <cellStyle name="RowTitles-Detail 2 2 2 2 4 2 3 4 2" xfId="25622"/>
    <cellStyle name="RowTitles-Detail 2 2 2 2 4 2 3 5" xfId="25623"/>
    <cellStyle name="RowTitles-Detail 2 2 2 2 4 2 4" xfId="25624"/>
    <cellStyle name="RowTitles-Detail 2 2 2 2 4 2 4 2" xfId="25625"/>
    <cellStyle name="RowTitles-Detail 2 2 2 2 4 2 5" xfId="25626"/>
    <cellStyle name="RowTitles-Detail 2 2 2 2 4 2 5 2" xfId="25627"/>
    <cellStyle name="RowTitles-Detail 2 2 2 2 4 2 5 2 2" xfId="25628"/>
    <cellStyle name="RowTitles-Detail 2 2 2 2 4 2 5 3" xfId="25629"/>
    <cellStyle name="RowTitles-Detail 2 2 2 2 4 2 6" xfId="25630"/>
    <cellStyle name="RowTitles-Detail 2 2 2 2 4 2 6 2" xfId="25631"/>
    <cellStyle name="RowTitles-Detail 2 2 2 2 4 2 6 2 2" xfId="25632"/>
    <cellStyle name="RowTitles-Detail 2 2 2 2 4 3" xfId="25633"/>
    <cellStyle name="RowTitles-Detail 2 2 2 2 4 3 2" xfId="25634"/>
    <cellStyle name="RowTitles-Detail 2 2 2 2 4 3 2 2" xfId="25635"/>
    <cellStyle name="RowTitles-Detail 2 2 2 2 4 3 2 2 2" xfId="25636"/>
    <cellStyle name="RowTitles-Detail 2 2 2 2 4 3 2 2 2 2" xfId="25637"/>
    <cellStyle name="RowTitles-Detail 2 2 2 2 4 3 2 2 3" xfId="25638"/>
    <cellStyle name="RowTitles-Detail 2 2 2 2 4 3 2 3" xfId="25639"/>
    <cellStyle name="RowTitles-Detail 2 2 2 2 4 3 2 3 2" xfId="25640"/>
    <cellStyle name="RowTitles-Detail 2 2 2 2 4 3 2 3 2 2" xfId="25641"/>
    <cellStyle name="RowTitles-Detail 2 2 2 2 4 3 2 4" xfId="25642"/>
    <cellStyle name="RowTitles-Detail 2 2 2 2 4 3 2 4 2" xfId="25643"/>
    <cellStyle name="RowTitles-Detail 2 2 2 2 4 3 2 5" xfId="25644"/>
    <cellStyle name="RowTitles-Detail 2 2 2 2 4 3 3" xfId="25645"/>
    <cellStyle name="RowTitles-Detail 2 2 2 2 4 3 3 2" xfId="25646"/>
    <cellStyle name="RowTitles-Detail 2 2 2 2 4 3 3 2 2" xfId="25647"/>
    <cellStyle name="RowTitles-Detail 2 2 2 2 4 3 3 2 2 2" xfId="25648"/>
    <cellStyle name="RowTitles-Detail 2 2 2 2 4 3 3 2 3" xfId="25649"/>
    <cellStyle name="RowTitles-Detail 2 2 2 2 4 3 3 3" xfId="25650"/>
    <cellStyle name="RowTitles-Detail 2 2 2 2 4 3 3 3 2" xfId="25651"/>
    <cellStyle name="RowTitles-Detail 2 2 2 2 4 3 3 3 2 2" xfId="25652"/>
    <cellStyle name="RowTitles-Detail 2 2 2 2 4 3 3 4" xfId="25653"/>
    <cellStyle name="RowTitles-Detail 2 2 2 2 4 3 3 4 2" xfId="25654"/>
    <cellStyle name="RowTitles-Detail 2 2 2 2 4 3 3 5" xfId="25655"/>
    <cellStyle name="RowTitles-Detail 2 2 2 2 4 3 4" xfId="25656"/>
    <cellStyle name="RowTitles-Detail 2 2 2 2 4 3 4 2" xfId="25657"/>
    <cellStyle name="RowTitles-Detail 2 2 2 2 4 3 5" xfId="25658"/>
    <cellStyle name="RowTitles-Detail 2 2 2 2 4 3 5 2" xfId="25659"/>
    <cellStyle name="RowTitles-Detail 2 2 2 2 4 3 5 2 2" xfId="25660"/>
    <cellStyle name="RowTitles-Detail 2 2 2 2 4 3 6" xfId="25661"/>
    <cellStyle name="RowTitles-Detail 2 2 2 2 4 3 6 2" xfId="25662"/>
    <cellStyle name="RowTitles-Detail 2 2 2 2 4 3 7" xfId="25663"/>
    <cellStyle name="RowTitles-Detail 2 2 2 2 4 4" xfId="25664"/>
    <cellStyle name="RowTitles-Detail 2 2 2 2 4 4 2" xfId="25665"/>
    <cellStyle name="RowTitles-Detail 2 2 2 2 4 4 2 2" xfId="25666"/>
    <cellStyle name="RowTitles-Detail 2 2 2 2 4 4 2 2 2" xfId="25667"/>
    <cellStyle name="RowTitles-Detail 2 2 2 2 4 4 2 2 2 2" xfId="25668"/>
    <cellStyle name="RowTitles-Detail 2 2 2 2 4 4 2 2 3" xfId="25669"/>
    <cellStyle name="RowTitles-Detail 2 2 2 2 4 4 2 3" xfId="25670"/>
    <cellStyle name="RowTitles-Detail 2 2 2 2 4 4 2 3 2" xfId="25671"/>
    <cellStyle name="RowTitles-Detail 2 2 2 2 4 4 2 3 2 2" xfId="25672"/>
    <cellStyle name="RowTitles-Detail 2 2 2 2 4 4 2 4" xfId="25673"/>
    <cellStyle name="RowTitles-Detail 2 2 2 2 4 4 2 4 2" xfId="25674"/>
    <cellStyle name="RowTitles-Detail 2 2 2 2 4 4 2 5" xfId="25675"/>
    <cellStyle name="RowTitles-Detail 2 2 2 2 4 4 3" xfId="25676"/>
    <cellStyle name="RowTitles-Detail 2 2 2 2 4 4 3 2" xfId="25677"/>
    <cellStyle name="RowTitles-Detail 2 2 2 2 4 4 3 2 2" xfId="25678"/>
    <cellStyle name="RowTitles-Detail 2 2 2 2 4 4 3 2 2 2" xfId="25679"/>
    <cellStyle name="RowTitles-Detail 2 2 2 2 4 4 3 2 3" xfId="25680"/>
    <cellStyle name="RowTitles-Detail 2 2 2 2 4 4 3 3" xfId="25681"/>
    <cellStyle name="RowTitles-Detail 2 2 2 2 4 4 3 3 2" xfId="25682"/>
    <cellStyle name="RowTitles-Detail 2 2 2 2 4 4 3 3 2 2" xfId="25683"/>
    <cellStyle name="RowTitles-Detail 2 2 2 2 4 4 3 4" xfId="25684"/>
    <cellStyle name="RowTitles-Detail 2 2 2 2 4 4 3 4 2" xfId="25685"/>
    <cellStyle name="RowTitles-Detail 2 2 2 2 4 4 3 5" xfId="25686"/>
    <cellStyle name="RowTitles-Detail 2 2 2 2 4 4 4" xfId="25687"/>
    <cellStyle name="RowTitles-Detail 2 2 2 2 4 4 4 2" xfId="25688"/>
    <cellStyle name="RowTitles-Detail 2 2 2 2 4 4 5" xfId="25689"/>
    <cellStyle name="RowTitles-Detail 2 2 2 2 4 4 5 2" xfId="25690"/>
    <cellStyle name="RowTitles-Detail 2 2 2 2 4 4 5 2 2" xfId="25691"/>
    <cellStyle name="RowTitles-Detail 2 2 2 2 4 4 5 3" xfId="25692"/>
    <cellStyle name="RowTitles-Detail 2 2 2 2 4 4 6" xfId="25693"/>
    <cellStyle name="RowTitles-Detail 2 2 2 2 4 4 6 2" xfId="25694"/>
    <cellStyle name="RowTitles-Detail 2 2 2 2 4 4 6 2 2" xfId="25695"/>
    <cellStyle name="RowTitles-Detail 2 2 2 2 4 4 7" xfId="25696"/>
    <cellStyle name="RowTitles-Detail 2 2 2 2 4 4 7 2" xfId="25697"/>
    <cellStyle name="RowTitles-Detail 2 2 2 2 4 4 8" xfId="25698"/>
    <cellStyle name="RowTitles-Detail 2 2 2 2 4 5" xfId="25699"/>
    <cellStyle name="RowTitles-Detail 2 2 2 2 4 5 2" xfId="25700"/>
    <cellStyle name="RowTitles-Detail 2 2 2 2 4 5 2 2" xfId="25701"/>
    <cellStyle name="RowTitles-Detail 2 2 2 2 4 5 2 2 2" xfId="25702"/>
    <cellStyle name="RowTitles-Detail 2 2 2 2 4 5 2 2 2 2" xfId="25703"/>
    <cellStyle name="RowTitles-Detail 2 2 2 2 4 5 2 2 3" xfId="25704"/>
    <cellStyle name="RowTitles-Detail 2 2 2 2 4 5 2 3" xfId="25705"/>
    <cellStyle name="RowTitles-Detail 2 2 2 2 4 5 2 3 2" xfId="25706"/>
    <cellStyle name="RowTitles-Detail 2 2 2 2 4 5 2 3 2 2" xfId="25707"/>
    <cellStyle name="RowTitles-Detail 2 2 2 2 4 5 2 4" xfId="25708"/>
    <cellStyle name="RowTitles-Detail 2 2 2 2 4 5 2 4 2" xfId="25709"/>
    <cellStyle name="RowTitles-Detail 2 2 2 2 4 5 2 5" xfId="25710"/>
    <cellStyle name="RowTitles-Detail 2 2 2 2 4 5 3" xfId="25711"/>
    <cellStyle name="RowTitles-Detail 2 2 2 2 4 5 3 2" xfId="25712"/>
    <cellStyle name="RowTitles-Detail 2 2 2 2 4 5 3 2 2" xfId="25713"/>
    <cellStyle name="RowTitles-Detail 2 2 2 2 4 5 3 2 2 2" xfId="25714"/>
    <cellStyle name="RowTitles-Detail 2 2 2 2 4 5 3 2 3" xfId="25715"/>
    <cellStyle name="RowTitles-Detail 2 2 2 2 4 5 3 3" xfId="25716"/>
    <cellStyle name="RowTitles-Detail 2 2 2 2 4 5 3 3 2" xfId="25717"/>
    <cellStyle name="RowTitles-Detail 2 2 2 2 4 5 3 3 2 2" xfId="25718"/>
    <cellStyle name="RowTitles-Detail 2 2 2 2 4 5 3 4" xfId="25719"/>
    <cellStyle name="RowTitles-Detail 2 2 2 2 4 5 3 4 2" xfId="25720"/>
    <cellStyle name="RowTitles-Detail 2 2 2 2 4 5 3 5" xfId="25721"/>
    <cellStyle name="RowTitles-Detail 2 2 2 2 4 5 4" xfId="25722"/>
    <cellStyle name="RowTitles-Detail 2 2 2 2 4 5 4 2" xfId="25723"/>
    <cellStyle name="RowTitles-Detail 2 2 2 2 4 5 4 2 2" xfId="25724"/>
    <cellStyle name="RowTitles-Detail 2 2 2 2 4 5 4 3" xfId="25725"/>
    <cellStyle name="RowTitles-Detail 2 2 2 2 4 5 5" xfId="25726"/>
    <cellStyle name="RowTitles-Detail 2 2 2 2 4 5 5 2" xfId="25727"/>
    <cellStyle name="RowTitles-Detail 2 2 2 2 4 5 5 2 2" xfId="25728"/>
    <cellStyle name="RowTitles-Detail 2 2 2 2 4 5 6" xfId="25729"/>
    <cellStyle name="RowTitles-Detail 2 2 2 2 4 5 6 2" xfId="25730"/>
    <cellStyle name="RowTitles-Detail 2 2 2 2 4 5 7" xfId="25731"/>
    <cellStyle name="RowTitles-Detail 2 2 2 2 4 6" xfId="25732"/>
    <cellStyle name="RowTitles-Detail 2 2 2 2 4 6 2" xfId="25733"/>
    <cellStyle name="RowTitles-Detail 2 2 2 2 4 6 2 2" xfId="25734"/>
    <cellStyle name="RowTitles-Detail 2 2 2 2 4 6 2 2 2" xfId="25735"/>
    <cellStyle name="RowTitles-Detail 2 2 2 2 4 6 2 2 2 2" xfId="25736"/>
    <cellStyle name="RowTitles-Detail 2 2 2 2 4 6 2 2 3" xfId="25737"/>
    <cellStyle name="RowTitles-Detail 2 2 2 2 4 6 2 3" xfId="25738"/>
    <cellStyle name="RowTitles-Detail 2 2 2 2 4 6 2 3 2" xfId="25739"/>
    <cellStyle name="RowTitles-Detail 2 2 2 2 4 6 2 3 2 2" xfId="25740"/>
    <cellStyle name="RowTitles-Detail 2 2 2 2 4 6 2 4" xfId="25741"/>
    <cellStyle name="RowTitles-Detail 2 2 2 2 4 6 2 4 2" xfId="25742"/>
    <cellStyle name="RowTitles-Detail 2 2 2 2 4 6 2 5" xfId="25743"/>
    <cellStyle name="RowTitles-Detail 2 2 2 2 4 6 3" xfId="25744"/>
    <cellStyle name="RowTitles-Detail 2 2 2 2 4 6 3 2" xfId="25745"/>
    <cellStyle name="RowTitles-Detail 2 2 2 2 4 6 3 2 2" xfId="25746"/>
    <cellStyle name="RowTitles-Detail 2 2 2 2 4 6 3 2 2 2" xfId="25747"/>
    <cellStyle name="RowTitles-Detail 2 2 2 2 4 6 3 2 3" xfId="25748"/>
    <cellStyle name="RowTitles-Detail 2 2 2 2 4 6 3 3" xfId="25749"/>
    <cellStyle name="RowTitles-Detail 2 2 2 2 4 6 3 3 2" xfId="25750"/>
    <cellStyle name="RowTitles-Detail 2 2 2 2 4 6 3 3 2 2" xfId="25751"/>
    <cellStyle name="RowTitles-Detail 2 2 2 2 4 6 3 4" xfId="25752"/>
    <cellStyle name="RowTitles-Detail 2 2 2 2 4 6 3 4 2" xfId="25753"/>
    <cellStyle name="RowTitles-Detail 2 2 2 2 4 6 3 5" xfId="25754"/>
    <cellStyle name="RowTitles-Detail 2 2 2 2 4 6 4" xfId="25755"/>
    <cellStyle name="RowTitles-Detail 2 2 2 2 4 6 4 2" xfId="25756"/>
    <cellStyle name="RowTitles-Detail 2 2 2 2 4 6 4 2 2" xfId="25757"/>
    <cellStyle name="RowTitles-Detail 2 2 2 2 4 6 4 3" xfId="25758"/>
    <cellStyle name="RowTitles-Detail 2 2 2 2 4 6 5" xfId="25759"/>
    <cellStyle name="RowTitles-Detail 2 2 2 2 4 6 5 2" xfId="25760"/>
    <cellStyle name="RowTitles-Detail 2 2 2 2 4 6 5 2 2" xfId="25761"/>
    <cellStyle name="RowTitles-Detail 2 2 2 2 4 6 6" xfId="25762"/>
    <cellStyle name="RowTitles-Detail 2 2 2 2 4 6 6 2" xfId="25763"/>
    <cellStyle name="RowTitles-Detail 2 2 2 2 4 6 7" xfId="25764"/>
    <cellStyle name="RowTitles-Detail 2 2 2 2 4 7" xfId="25765"/>
    <cellStyle name="RowTitles-Detail 2 2 2 2 4 7 2" xfId="25766"/>
    <cellStyle name="RowTitles-Detail 2 2 2 2 4 7 2 2" xfId="25767"/>
    <cellStyle name="RowTitles-Detail 2 2 2 2 4 7 2 2 2" xfId="25768"/>
    <cellStyle name="RowTitles-Detail 2 2 2 2 4 7 2 3" xfId="25769"/>
    <cellStyle name="RowTitles-Detail 2 2 2 2 4 7 3" xfId="25770"/>
    <cellStyle name="RowTitles-Detail 2 2 2 2 4 7 3 2" xfId="25771"/>
    <cellStyle name="RowTitles-Detail 2 2 2 2 4 7 3 2 2" xfId="25772"/>
    <cellStyle name="RowTitles-Detail 2 2 2 2 4 7 4" xfId="25773"/>
    <cellStyle name="RowTitles-Detail 2 2 2 2 4 7 4 2" xfId="25774"/>
    <cellStyle name="RowTitles-Detail 2 2 2 2 4 7 5" xfId="25775"/>
    <cellStyle name="RowTitles-Detail 2 2 2 2 4 8" xfId="25776"/>
    <cellStyle name="RowTitles-Detail 2 2 2 2 4 8 2" xfId="25777"/>
    <cellStyle name="RowTitles-Detail 2 2 2 2 4 9" xfId="25778"/>
    <cellStyle name="RowTitles-Detail 2 2 2 2 4 9 2" xfId="25779"/>
    <cellStyle name="RowTitles-Detail 2 2 2 2 4 9 2 2" xfId="25780"/>
    <cellStyle name="RowTitles-Detail 2 2 2 2 4_STUD aligned by INSTIT" xfId="25781"/>
    <cellStyle name="RowTitles-Detail 2 2 2 2 5" xfId="25782"/>
    <cellStyle name="RowTitles-Detail 2 2 2 2 5 2" xfId="25783"/>
    <cellStyle name="RowTitles-Detail 2 2 2 2 5 2 2" xfId="25784"/>
    <cellStyle name="RowTitles-Detail 2 2 2 2 5 2 2 2" xfId="25785"/>
    <cellStyle name="RowTitles-Detail 2 2 2 2 5 2 2 2 2" xfId="25786"/>
    <cellStyle name="RowTitles-Detail 2 2 2 2 5 2 2 3" xfId="25787"/>
    <cellStyle name="RowTitles-Detail 2 2 2 2 5 2 3" xfId="25788"/>
    <cellStyle name="RowTitles-Detail 2 2 2 2 5 2 3 2" xfId="25789"/>
    <cellStyle name="RowTitles-Detail 2 2 2 2 5 2 3 2 2" xfId="25790"/>
    <cellStyle name="RowTitles-Detail 2 2 2 2 5 2 4" xfId="25791"/>
    <cellStyle name="RowTitles-Detail 2 2 2 2 5 2 4 2" xfId="25792"/>
    <cellStyle name="RowTitles-Detail 2 2 2 2 5 2 5" xfId="25793"/>
    <cellStyle name="RowTitles-Detail 2 2 2 2 5 3" xfId="25794"/>
    <cellStyle name="RowTitles-Detail 2 2 2 2 5 3 2" xfId="25795"/>
    <cellStyle name="RowTitles-Detail 2 2 2 2 5 3 2 2" xfId="25796"/>
    <cellStyle name="RowTitles-Detail 2 2 2 2 5 3 2 2 2" xfId="25797"/>
    <cellStyle name="RowTitles-Detail 2 2 2 2 5 3 2 3" xfId="25798"/>
    <cellStyle name="RowTitles-Detail 2 2 2 2 5 3 3" xfId="25799"/>
    <cellStyle name="RowTitles-Detail 2 2 2 2 5 3 3 2" xfId="25800"/>
    <cellStyle name="RowTitles-Detail 2 2 2 2 5 3 3 2 2" xfId="25801"/>
    <cellStyle name="RowTitles-Detail 2 2 2 2 5 3 4" xfId="25802"/>
    <cellStyle name="RowTitles-Detail 2 2 2 2 5 3 4 2" xfId="25803"/>
    <cellStyle name="RowTitles-Detail 2 2 2 2 5 3 5" xfId="25804"/>
    <cellStyle name="RowTitles-Detail 2 2 2 2 5 4" xfId="25805"/>
    <cellStyle name="RowTitles-Detail 2 2 2 2 5 4 2" xfId="25806"/>
    <cellStyle name="RowTitles-Detail 2 2 2 2 5 5" xfId="25807"/>
    <cellStyle name="RowTitles-Detail 2 2 2 2 5 5 2" xfId="25808"/>
    <cellStyle name="RowTitles-Detail 2 2 2 2 5 5 2 2" xfId="25809"/>
    <cellStyle name="RowTitles-Detail 2 2 2 2 5 5 3" xfId="25810"/>
    <cellStyle name="RowTitles-Detail 2 2 2 2 5 6" xfId="25811"/>
    <cellStyle name="RowTitles-Detail 2 2 2 2 5 6 2" xfId="25812"/>
    <cellStyle name="RowTitles-Detail 2 2 2 2 5 6 2 2" xfId="25813"/>
    <cellStyle name="RowTitles-Detail 2 2 2 2 6" xfId="25814"/>
    <cellStyle name="RowTitles-Detail 2 2 2 2 6 2" xfId="25815"/>
    <cellStyle name="RowTitles-Detail 2 2 2 2 6 2 2" xfId="25816"/>
    <cellStyle name="RowTitles-Detail 2 2 2 2 6 2 2 2" xfId="25817"/>
    <cellStyle name="RowTitles-Detail 2 2 2 2 6 2 2 2 2" xfId="25818"/>
    <cellStyle name="RowTitles-Detail 2 2 2 2 6 2 2 3" xfId="25819"/>
    <cellStyle name="RowTitles-Detail 2 2 2 2 6 2 3" xfId="25820"/>
    <cellStyle name="RowTitles-Detail 2 2 2 2 6 2 3 2" xfId="25821"/>
    <cellStyle name="RowTitles-Detail 2 2 2 2 6 2 3 2 2" xfId="25822"/>
    <cellStyle name="RowTitles-Detail 2 2 2 2 6 2 4" xfId="25823"/>
    <cellStyle name="RowTitles-Detail 2 2 2 2 6 2 4 2" xfId="25824"/>
    <cellStyle name="RowTitles-Detail 2 2 2 2 6 2 5" xfId="25825"/>
    <cellStyle name="RowTitles-Detail 2 2 2 2 6 3" xfId="25826"/>
    <cellStyle name="RowTitles-Detail 2 2 2 2 6 3 2" xfId="25827"/>
    <cellStyle name="RowTitles-Detail 2 2 2 2 6 3 2 2" xfId="25828"/>
    <cellStyle name="RowTitles-Detail 2 2 2 2 6 3 2 2 2" xfId="25829"/>
    <cellStyle name="RowTitles-Detail 2 2 2 2 6 3 2 3" xfId="25830"/>
    <cellStyle name="RowTitles-Detail 2 2 2 2 6 3 3" xfId="25831"/>
    <cellStyle name="RowTitles-Detail 2 2 2 2 6 3 3 2" xfId="25832"/>
    <cellStyle name="RowTitles-Detail 2 2 2 2 6 3 3 2 2" xfId="25833"/>
    <cellStyle name="RowTitles-Detail 2 2 2 2 6 3 4" xfId="25834"/>
    <cellStyle name="RowTitles-Detail 2 2 2 2 6 3 4 2" xfId="25835"/>
    <cellStyle name="RowTitles-Detail 2 2 2 2 6 3 5" xfId="25836"/>
    <cellStyle name="RowTitles-Detail 2 2 2 2 6 4" xfId="25837"/>
    <cellStyle name="RowTitles-Detail 2 2 2 2 6 4 2" xfId="25838"/>
    <cellStyle name="RowTitles-Detail 2 2 2 2 6 5" xfId="25839"/>
    <cellStyle name="RowTitles-Detail 2 2 2 2 6 5 2" xfId="25840"/>
    <cellStyle name="RowTitles-Detail 2 2 2 2 6 5 2 2" xfId="25841"/>
    <cellStyle name="RowTitles-Detail 2 2 2 2 6 6" xfId="25842"/>
    <cellStyle name="RowTitles-Detail 2 2 2 2 6 6 2" xfId="25843"/>
    <cellStyle name="RowTitles-Detail 2 2 2 2 6 7" xfId="25844"/>
    <cellStyle name="RowTitles-Detail 2 2 2 2 7" xfId="25845"/>
    <cellStyle name="RowTitles-Detail 2 2 2 2 7 2" xfId="25846"/>
    <cellStyle name="RowTitles-Detail 2 2 2 2 7 2 2" xfId="25847"/>
    <cellStyle name="RowTitles-Detail 2 2 2 2 7 2 2 2" xfId="25848"/>
    <cellStyle name="RowTitles-Detail 2 2 2 2 7 2 2 2 2" xfId="25849"/>
    <cellStyle name="RowTitles-Detail 2 2 2 2 7 2 2 3" xfId="25850"/>
    <cellStyle name="RowTitles-Detail 2 2 2 2 7 2 3" xfId="25851"/>
    <cellStyle name="RowTitles-Detail 2 2 2 2 7 2 3 2" xfId="25852"/>
    <cellStyle name="RowTitles-Detail 2 2 2 2 7 2 3 2 2" xfId="25853"/>
    <cellStyle name="RowTitles-Detail 2 2 2 2 7 2 4" xfId="25854"/>
    <cellStyle name="RowTitles-Detail 2 2 2 2 7 2 4 2" xfId="25855"/>
    <cellStyle name="RowTitles-Detail 2 2 2 2 7 2 5" xfId="25856"/>
    <cellStyle name="RowTitles-Detail 2 2 2 2 7 3" xfId="25857"/>
    <cellStyle name="RowTitles-Detail 2 2 2 2 7 3 2" xfId="25858"/>
    <cellStyle name="RowTitles-Detail 2 2 2 2 7 3 2 2" xfId="25859"/>
    <cellStyle name="RowTitles-Detail 2 2 2 2 7 3 2 2 2" xfId="25860"/>
    <cellStyle name="RowTitles-Detail 2 2 2 2 7 3 2 3" xfId="25861"/>
    <cellStyle name="RowTitles-Detail 2 2 2 2 7 3 3" xfId="25862"/>
    <cellStyle name="RowTitles-Detail 2 2 2 2 7 3 3 2" xfId="25863"/>
    <cellStyle name="RowTitles-Detail 2 2 2 2 7 3 3 2 2" xfId="25864"/>
    <cellStyle name="RowTitles-Detail 2 2 2 2 7 3 4" xfId="25865"/>
    <cellStyle name="RowTitles-Detail 2 2 2 2 7 3 4 2" xfId="25866"/>
    <cellStyle name="RowTitles-Detail 2 2 2 2 7 3 5" xfId="25867"/>
    <cellStyle name="RowTitles-Detail 2 2 2 2 7 4" xfId="25868"/>
    <cellStyle name="RowTitles-Detail 2 2 2 2 7 4 2" xfId="25869"/>
    <cellStyle name="RowTitles-Detail 2 2 2 2 7 5" xfId="25870"/>
    <cellStyle name="RowTitles-Detail 2 2 2 2 7 5 2" xfId="25871"/>
    <cellStyle name="RowTitles-Detail 2 2 2 2 7 5 2 2" xfId="25872"/>
    <cellStyle name="RowTitles-Detail 2 2 2 2 7 5 3" xfId="25873"/>
    <cellStyle name="RowTitles-Detail 2 2 2 2 7 6" xfId="25874"/>
    <cellStyle name="RowTitles-Detail 2 2 2 2 7 6 2" xfId="25875"/>
    <cellStyle name="RowTitles-Detail 2 2 2 2 7 6 2 2" xfId="25876"/>
    <cellStyle name="RowTitles-Detail 2 2 2 2 7 7" xfId="25877"/>
    <cellStyle name="RowTitles-Detail 2 2 2 2 7 7 2" xfId="25878"/>
    <cellStyle name="RowTitles-Detail 2 2 2 2 7 8" xfId="25879"/>
    <cellStyle name="RowTitles-Detail 2 2 2 2 8" xfId="25880"/>
    <cellStyle name="RowTitles-Detail 2 2 2 2 8 2" xfId="25881"/>
    <cellStyle name="RowTitles-Detail 2 2 2 2 8 2 2" xfId="25882"/>
    <cellStyle name="RowTitles-Detail 2 2 2 2 8 2 2 2" xfId="25883"/>
    <cellStyle name="RowTitles-Detail 2 2 2 2 8 2 2 2 2" xfId="25884"/>
    <cellStyle name="RowTitles-Detail 2 2 2 2 8 2 2 3" xfId="25885"/>
    <cellStyle name="RowTitles-Detail 2 2 2 2 8 2 3" xfId="25886"/>
    <cellStyle name="RowTitles-Detail 2 2 2 2 8 2 3 2" xfId="25887"/>
    <cellStyle name="RowTitles-Detail 2 2 2 2 8 2 3 2 2" xfId="25888"/>
    <cellStyle name="RowTitles-Detail 2 2 2 2 8 2 4" xfId="25889"/>
    <cellStyle name="RowTitles-Detail 2 2 2 2 8 2 4 2" xfId="25890"/>
    <cellStyle name="RowTitles-Detail 2 2 2 2 8 2 5" xfId="25891"/>
    <cellStyle name="RowTitles-Detail 2 2 2 2 8 3" xfId="25892"/>
    <cellStyle name="RowTitles-Detail 2 2 2 2 8 3 2" xfId="25893"/>
    <cellStyle name="RowTitles-Detail 2 2 2 2 8 3 2 2" xfId="25894"/>
    <cellStyle name="RowTitles-Detail 2 2 2 2 8 3 2 2 2" xfId="25895"/>
    <cellStyle name="RowTitles-Detail 2 2 2 2 8 3 2 3" xfId="25896"/>
    <cellStyle name="RowTitles-Detail 2 2 2 2 8 3 3" xfId="25897"/>
    <cellStyle name="RowTitles-Detail 2 2 2 2 8 3 3 2" xfId="25898"/>
    <cellStyle name="RowTitles-Detail 2 2 2 2 8 3 3 2 2" xfId="25899"/>
    <cellStyle name="RowTitles-Detail 2 2 2 2 8 3 4" xfId="25900"/>
    <cellStyle name="RowTitles-Detail 2 2 2 2 8 3 4 2" xfId="25901"/>
    <cellStyle name="RowTitles-Detail 2 2 2 2 8 3 5" xfId="25902"/>
    <cellStyle name="RowTitles-Detail 2 2 2 2 8 4" xfId="25903"/>
    <cellStyle name="RowTitles-Detail 2 2 2 2 8 4 2" xfId="25904"/>
    <cellStyle name="RowTitles-Detail 2 2 2 2 8 4 2 2" xfId="25905"/>
    <cellStyle name="RowTitles-Detail 2 2 2 2 8 4 3" xfId="25906"/>
    <cellStyle name="RowTitles-Detail 2 2 2 2 8 5" xfId="25907"/>
    <cellStyle name="RowTitles-Detail 2 2 2 2 8 5 2" xfId="25908"/>
    <cellStyle name="RowTitles-Detail 2 2 2 2 8 5 2 2" xfId="25909"/>
    <cellStyle name="RowTitles-Detail 2 2 2 2 8 6" xfId="25910"/>
    <cellStyle name="RowTitles-Detail 2 2 2 2 8 6 2" xfId="25911"/>
    <cellStyle name="RowTitles-Detail 2 2 2 2 8 7" xfId="25912"/>
    <cellStyle name="RowTitles-Detail 2 2 2 2 9" xfId="25913"/>
    <cellStyle name="RowTitles-Detail 2 2 2 2 9 2" xfId="25914"/>
    <cellStyle name="RowTitles-Detail 2 2 2 2 9 2 2" xfId="25915"/>
    <cellStyle name="RowTitles-Detail 2 2 2 2 9 2 2 2" xfId="25916"/>
    <cellStyle name="RowTitles-Detail 2 2 2 2 9 2 2 2 2" xfId="25917"/>
    <cellStyle name="RowTitles-Detail 2 2 2 2 9 2 2 3" xfId="25918"/>
    <cellStyle name="RowTitles-Detail 2 2 2 2 9 2 3" xfId="25919"/>
    <cellStyle name="RowTitles-Detail 2 2 2 2 9 2 3 2" xfId="25920"/>
    <cellStyle name="RowTitles-Detail 2 2 2 2 9 2 3 2 2" xfId="25921"/>
    <cellStyle name="RowTitles-Detail 2 2 2 2 9 2 4" xfId="25922"/>
    <cellStyle name="RowTitles-Detail 2 2 2 2 9 2 4 2" xfId="25923"/>
    <cellStyle name="RowTitles-Detail 2 2 2 2 9 2 5" xfId="25924"/>
    <cellStyle name="RowTitles-Detail 2 2 2 2 9 3" xfId="25925"/>
    <cellStyle name="RowTitles-Detail 2 2 2 2 9 3 2" xfId="25926"/>
    <cellStyle name="RowTitles-Detail 2 2 2 2 9 3 2 2" xfId="25927"/>
    <cellStyle name="RowTitles-Detail 2 2 2 2 9 3 2 2 2" xfId="25928"/>
    <cellStyle name="RowTitles-Detail 2 2 2 2 9 3 2 3" xfId="25929"/>
    <cellStyle name="RowTitles-Detail 2 2 2 2 9 3 3" xfId="25930"/>
    <cellStyle name="RowTitles-Detail 2 2 2 2 9 3 3 2" xfId="25931"/>
    <cellStyle name="RowTitles-Detail 2 2 2 2 9 3 3 2 2" xfId="25932"/>
    <cellStyle name="RowTitles-Detail 2 2 2 2 9 3 4" xfId="25933"/>
    <cellStyle name="RowTitles-Detail 2 2 2 2 9 3 4 2" xfId="25934"/>
    <cellStyle name="RowTitles-Detail 2 2 2 2 9 3 5" xfId="25935"/>
    <cellStyle name="RowTitles-Detail 2 2 2 2 9 4" xfId="25936"/>
    <cellStyle name="RowTitles-Detail 2 2 2 2 9 4 2" xfId="25937"/>
    <cellStyle name="RowTitles-Detail 2 2 2 2 9 4 2 2" xfId="25938"/>
    <cellStyle name="RowTitles-Detail 2 2 2 2 9 4 3" xfId="25939"/>
    <cellStyle name="RowTitles-Detail 2 2 2 2 9 5" xfId="25940"/>
    <cellStyle name="RowTitles-Detail 2 2 2 2 9 5 2" xfId="25941"/>
    <cellStyle name="RowTitles-Detail 2 2 2 2 9 5 2 2" xfId="25942"/>
    <cellStyle name="RowTitles-Detail 2 2 2 2 9 6" xfId="25943"/>
    <cellStyle name="RowTitles-Detail 2 2 2 2 9 6 2" xfId="25944"/>
    <cellStyle name="RowTitles-Detail 2 2 2 2 9 7" xfId="25945"/>
    <cellStyle name="RowTitles-Detail 2 2 2 2_STUD aligned by INSTIT" xfId="25946"/>
    <cellStyle name="RowTitles-Detail 2 2 2 3" xfId="25947"/>
    <cellStyle name="RowTitles-Detail 2 2 2 3 2" xfId="25948"/>
    <cellStyle name="RowTitles-Detail 2 2 2 3 2 2" xfId="25949"/>
    <cellStyle name="RowTitles-Detail 2 2 2 3 2 2 2" xfId="25950"/>
    <cellStyle name="RowTitles-Detail 2 2 2 3 2 2 2 2" xfId="25951"/>
    <cellStyle name="RowTitles-Detail 2 2 2 3 2 2 2 2 2" xfId="25952"/>
    <cellStyle name="RowTitles-Detail 2 2 2 3 2 2 2 3" xfId="25953"/>
    <cellStyle name="RowTitles-Detail 2 2 2 3 2 2 3" xfId="25954"/>
    <cellStyle name="RowTitles-Detail 2 2 2 3 2 2 3 2" xfId="25955"/>
    <cellStyle name="RowTitles-Detail 2 2 2 3 2 2 3 2 2" xfId="25956"/>
    <cellStyle name="RowTitles-Detail 2 2 2 3 2 2 4" xfId="25957"/>
    <cellStyle name="RowTitles-Detail 2 2 2 3 2 2 4 2" xfId="25958"/>
    <cellStyle name="RowTitles-Detail 2 2 2 3 2 2 5" xfId="25959"/>
    <cellStyle name="RowTitles-Detail 2 2 2 3 2 3" xfId="25960"/>
    <cellStyle name="RowTitles-Detail 2 2 2 3 2 3 2" xfId="25961"/>
    <cellStyle name="RowTitles-Detail 2 2 2 3 2 3 2 2" xfId="25962"/>
    <cellStyle name="RowTitles-Detail 2 2 2 3 2 3 2 2 2" xfId="25963"/>
    <cellStyle name="RowTitles-Detail 2 2 2 3 2 3 2 3" xfId="25964"/>
    <cellStyle name="RowTitles-Detail 2 2 2 3 2 3 3" xfId="25965"/>
    <cellStyle name="RowTitles-Detail 2 2 2 3 2 3 3 2" xfId="25966"/>
    <cellStyle name="RowTitles-Detail 2 2 2 3 2 3 3 2 2" xfId="25967"/>
    <cellStyle name="RowTitles-Detail 2 2 2 3 2 3 4" xfId="25968"/>
    <cellStyle name="RowTitles-Detail 2 2 2 3 2 3 4 2" xfId="25969"/>
    <cellStyle name="RowTitles-Detail 2 2 2 3 2 3 5" xfId="25970"/>
    <cellStyle name="RowTitles-Detail 2 2 2 3 2 4" xfId="25971"/>
    <cellStyle name="RowTitles-Detail 2 2 2 3 2 4 2" xfId="25972"/>
    <cellStyle name="RowTitles-Detail 2 2 2 3 2 5" xfId="25973"/>
    <cellStyle name="RowTitles-Detail 2 2 2 3 2 5 2" xfId="25974"/>
    <cellStyle name="RowTitles-Detail 2 2 2 3 2 5 2 2" xfId="25975"/>
    <cellStyle name="RowTitles-Detail 2 2 2 3 3" xfId="25976"/>
    <cellStyle name="RowTitles-Detail 2 2 2 3 3 2" xfId="25977"/>
    <cellStyle name="RowTitles-Detail 2 2 2 3 3 2 2" xfId="25978"/>
    <cellStyle name="RowTitles-Detail 2 2 2 3 3 2 2 2" xfId="25979"/>
    <cellStyle name="RowTitles-Detail 2 2 2 3 3 2 2 2 2" xfId="25980"/>
    <cellStyle name="RowTitles-Detail 2 2 2 3 3 2 2 3" xfId="25981"/>
    <cellStyle name="RowTitles-Detail 2 2 2 3 3 2 3" xfId="25982"/>
    <cellStyle name="RowTitles-Detail 2 2 2 3 3 2 3 2" xfId="25983"/>
    <cellStyle name="RowTitles-Detail 2 2 2 3 3 2 3 2 2" xfId="25984"/>
    <cellStyle name="RowTitles-Detail 2 2 2 3 3 2 4" xfId="25985"/>
    <cellStyle name="RowTitles-Detail 2 2 2 3 3 2 4 2" xfId="25986"/>
    <cellStyle name="RowTitles-Detail 2 2 2 3 3 2 5" xfId="25987"/>
    <cellStyle name="RowTitles-Detail 2 2 2 3 3 3" xfId="25988"/>
    <cellStyle name="RowTitles-Detail 2 2 2 3 3 3 2" xfId="25989"/>
    <cellStyle name="RowTitles-Detail 2 2 2 3 3 3 2 2" xfId="25990"/>
    <cellStyle name="RowTitles-Detail 2 2 2 3 3 3 2 2 2" xfId="25991"/>
    <cellStyle name="RowTitles-Detail 2 2 2 3 3 3 2 3" xfId="25992"/>
    <cellStyle name="RowTitles-Detail 2 2 2 3 3 3 3" xfId="25993"/>
    <cellStyle name="RowTitles-Detail 2 2 2 3 3 3 3 2" xfId="25994"/>
    <cellStyle name="RowTitles-Detail 2 2 2 3 3 3 3 2 2" xfId="25995"/>
    <cellStyle name="RowTitles-Detail 2 2 2 3 3 3 4" xfId="25996"/>
    <cellStyle name="RowTitles-Detail 2 2 2 3 3 3 4 2" xfId="25997"/>
    <cellStyle name="RowTitles-Detail 2 2 2 3 3 3 5" xfId="25998"/>
    <cellStyle name="RowTitles-Detail 2 2 2 3 3 4" xfId="25999"/>
    <cellStyle name="RowTitles-Detail 2 2 2 3 3 4 2" xfId="26000"/>
    <cellStyle name="RowTitles-Detail 2 2 2 3 3 5" xfId="26001"/>
    <cellStyle name="RowTitles-Detail 2 2 2 3 3 5 2" xfId="26002"/>
    <cellStyle name="RowTitles-Detail 2 2 2 3 3 5 2 2" xfId="26003"/>
    <cellStyle name="RowTitles-Detail 2 2 2 3 3 5 3" xfId="26004"/>
    <cellStyle name="RowTitles-Detail 2 2 2 3 3 6" xfId="26005"/>
    <cellStyle name="RowTitles-Detail 2 2 2 3 3 6 2" xfId="26006"/>
    <cellStyle name="RowTitles-Detail 2 2 2 3 3 6 2 2" xfId="26007"/>
    <cellStyle name="RowTitles-Detail 2 2 2 3 3 7" xfId="26008"/>
    <cellStyle name="RowTitles-Detail 2 2 2 3 3 7 2" xfId="26009"/>
    <cellStyle name="RowTitles-Detail 2 2 2 3 3 8" xfId="26010"/>
    <cellStyle name="RowTitles-Detail 2 2 2 3 4" xfId="26011"/>
    <cellStyle name="RowTitles-Detail 2 2 2 3 4 2" xfId="26012"/>
    <cellStyle name="RowTitles-Detail 2 2 2 3 4 2 2" xfId="26013"/>
    <cellStyle name="RowTitles-Detail 2 2 2 3 4 2 2 2" xfId="26014"/>
    <cellStyle name="RowTitles-Detail 2 2 2 3 4 2 2 2 2" xfId="26015"/>
    <cellStyle name="RowTitles-Detail 2 2 2 3 4 2 2 3" xfId="26016"/>
    <cellStyle name="RowTitles-Detail 2 2 2 3 4 2 3" xfId="26017"/>
    <cellStyle name="RowTitles-Detail 2 2 2 3 4 2 3 2" xfId="26018"/>
    <cellStyle name="RowTitles-Detail 2 2 2 3 4 2 3 2 2" xfId="26019"/>
    <cellStyle name="RowTitles-Detail 2 2 2 3 4 2 4" xfId="26020"/>
    <cellStyle name="RowTitles-Detail 2 2 2 3 4 2 4 2" xfId="26021"/>
    <cellStyle name="RowTitles-Detail 2 2 2 3 4 2 5" xfId="26022"/>
    <cellStyle name="RowTitles-Detail 2 2 2 3 4 3" xfId="26023"/>
    <cellStyle name="RowTitles-Detail 2 2 2 3 4 3 2" xfId="26024"/>
    <cellStyle name="RowTitles-Detail 2 2 2 3 4 3 2 2" xfId="26025"/>
    <cellStyle name="RowTitles-Detail 2 2 2 3 4 3 2 2 2" xfId="26026"/>
    <cellStyle name="RowTitles-Detail 2 2 2 3 4 3 2 3" xfId="26027"/>
    <cellStyle name="RowTitles-Detail 2 2 2 3 4 3 3" xfId="26028"/>
    <cellStyle name="RowTitles-Detail 2 2 2 3 4 3 3 2" xfId="26029"/>
    <cellStyle name="RowTitles-Detail 2 2 2 3 4 3 3 2 2" xfId="26030"/>
    <cellStyle name="RowTitles-Detail 2 2 2 3 4 3 4" xfId="26031"/>
    <cellStyle name="RowTitles-Detail 2 2 2 3 4 3 4 2" xfId="26032"/>
    <cellStyle name="RowTitles-Detail 2 2 2 3 4 3 5" xfId="26033"/>
    <cellStyle name="RowTitles-Detail 2 2 2 3 4 4" xfId="26034"/>
    <cellStyle name="RowTitles-Detail 2 2 2 3 4 4 2" xfId="26035"/>
    <cellStyle name="RowTitles-Detail 2 2 2 3 4 4 2 2" xfId="26036"/>
    <cellStyle name="RowTitles-Detail 2 2 2 3 4 4 3" xfId="26037"/>
    <cellStyle name="RowTitles-Detail 2 2 2 3 4 5" xfId="26038"/>
    <cellStyle name="RowTitles-Detail 2 2 2 3 4 5 2" xfId="26039"/>
    <cellStyle name="RowTitles-Detail 2 2 2 3 4 5 2 2" xfId="26040"/>
    <cellStyle name="RowTitles-Detail 2 2 2 3 4 6" xfId="26041"/>
    <cellStyle name="RowTitles-Detail 2 2 2 3 4 6 2" xfId="26042"/>
    <cellStyle name="RowTitles-Detail 2 2 2 3 4 7" xfId="26043"/>
    <cellStyle name="RowTitles-Detail 2 2 2 3 5" xfId="26044"/>
    <cellStyle name="RowTitles-Detail 2 2 2 3 5 2" xfId="26045"/>
    <cellStyle name="RowTitles-Detail 2 2 2 3 5 2 2" xfId="26046"/>
    <cellStyle name="RowTitles-Detail 2 2 2 3 5 2 2 2" xfId="26047"/>
    <cellStyle name="RowTitles-Detail 2 2 2 3 5 2 2 2 2" xfId="26048"/>
    <cellStyle name="RowTitles-Detail 2 2 2 3 5 2 2 3" xfId="26049"/>
    <cellStyle name="RowTitles-Detail 2 2 2 3 5 2 3" xfId="26050"/>
    <cellStyle name="RowTitles-Detail 2 2 2 3 5 2 3 2" xfId="26051"/>
    <cellStyle name="RowTitles-Detail 2 2 2 3 5 2 3 2 2" xfId="26052"/>
    <cellStyle name="RowTitles-Detail 2 2 2 3 5 2 4" xfId="26053"/>
    <cellStyle name="RowTitles-Detail 2 2 2 3 5 2 4 2" xfId="26054"/>
    <cellStyle name="RowTitles-Detail 2 2 2 3 5 2 5" xfId="26055"/>
    <cellStyle name="RowTitles-Detail 2 2 2 3 5 3" xfId="26056"/>
    <cellStyle name="RowTitles-Detail 2 2 2 3 5 3 2" xfId="26057"/>
    <cellStyle name="RowTitles-Detail 2 2 2 3 5 3 2 2" xfId="26058"/>
    <cellStyle name="RowTitles-Detail 2 2 2 3 5 3 2 2 2" xfId="26059"/>
    <cellStyle name="RowTitles-Detail 2 2 2 3 5 3 2 3" xfId="26060"/>
    <cellStyle name="RowTitles-Detail 2 2 2 3 5 3 3" xfId="26061"/>
    <cellStyle name="RowTitles-Detail 2 2 2 3 5 3 3 2" xfId="26062"/>
    <cellStyle name="RowTitles-Detail 2 2 2 3 5 3 3 2 2" xfId="26063"/>
    <cellStyle name="RowTitles-Detail 2 2 2 3 5 3 4" xfId="26064"/>
    <cellStyle name="RowTitles-Detail 2 2 2 3 5 3 4 2" xfId="26065"/>
    <cellStyle name="RowTitles-Detail 2 2 2 3 5 3 5" xfId="26066"/>
    <cellStyle name="RowTitles-Detail 2 2 2 3 5 4" xfId="26067"/>
    <cellStyle name="RowTitles-Detail 2 2 2 3 5 4 2" xfId="26068"/>
    <cellStyle name="RowTitles-Detail 2 2 2 3 5 4 2 2" xfId="26069"/>
    <cellStyle name="RowTitles-Detail 2 2 2 3 5 4 3" xfId="26070"/>
    <cellStyle name="RowTitles-Detail 2 2 2 3 5 5" xfId="26071"/>
    <cellStyle name="RowTitles-Detail 2 2 2 3 5 5 2" xfId="26072"/>
    <cellStyle name="RowTitles-Detail 2 2 2 3 5 5 2 2" xfId="26073"/>
    <cellStyle name="RowTitles-Detail 2 2 2 3 5 6" xfId="26074"/>
    <cellStyle name="RowTitles-Detail 2 2 2 3 5 6 2" xfId="26075"/>
    <cellStyle name="RowTitles-Detail 2 2 2 3 5 7" xfId="26076"/>
    <cellStyle name="RowTitles-Detail 2 2 2 3 6" xfId="26077"/>
    <cellStyle name="RowTitles-Detail 2 2 2 3 6 2" xfId="26078"/>
    <cellStyle name="RowTitles-Detail 2 2 2 3 6 2 2" xfId="26079"/>
    <cellStyle name="RowTitles-Detail 2 2 2 3 6 2 2 2" xfId="26080"/>
    <cellStyle name="RowTitles-Detail 2 2 2 3 6 2 2 2 2" xfId="26081"/>
    <cellStyle name="RowTitles-Detail 2 2 2 3 6 2 2 3" xfId="26082"/>
    <cellStyle name="RowTitles-Detail 2 2 2 3 6 2 3" xfId="26083"/>
    <cellStyle name="RowTitles-Detail 2 2 2 3 6 2 3 2" xfId="26084"/>
    <cellStyle name="RowTitles-Detail 2 2 2 3 6 2 3 2 2" xfId="26085"/>
    <cellStyle name="RowTitles-Detail 2 2 2 3 6 2 4" xfId="26086"/>
    <cellStyle name="RowTitles-Detail 2 2 2 3 6 2 4 2" xfId="26087"/>
    <cellStyle name="RowTitles-Detail 2 2 2 3 6 2 5" xfId="26088"/>
    <cellStyle name="RowTitles-Detail 2 2 2 3 6 3" xfId="26089"/>
    <cellStyle name="RowTitles-Detail 2 2 2 3 6 3 2" xfId="26090"/>
    <cellStyle name="RowTitles-Detail 2 2 2 3 6 3 2 2" xfId="26091"/>
    <cellStyle name="RowTitles-Detail 2 2 2 3 6 3 2 2 2" xfId="26092"/>
    <cellStyle name="RowTitles-Detail 2 2 2 3 6 3 2 3" xfId="26093"/>
    <cellStyle name="RowTitles-Detail 2 2 2 3 6 3 3" xfId="26094"/>
    <cellStyle name="RowTitles-Detail 2 2 2 3 6 3 3 2" xfId="26095"/>
    <cellStyle name="RowTitles-Detail 2 2 2 3 6 3 3 2 2" xfId="26096"/>
    <cellStyle name="RowTitles-Detail 2 2 2 3 6 3 4" xfId="26097"/>
    <cellStyle name="RowTitles-Detail 2 2 2 3 6 3 4 2" xfId="26098"/>
    <cellStyle name="RowTitles-Detail 2 2 2 3 6 3 5" xfId="26099"/>
    <cellStyle name="RowTitles-Detail 2 2 2 3 6 4" xfId="26100"/>
    <cellStyle name="RowTitles-Detail 2 2 2 3 6 4 2" xfId="26101"/>
    <cellStyle name="RowTitles-Detail 2 2 2 3 6 4 2 2" xfId="26102"/>
    <cellStyle name="RowTitles-Detail 2 2 2 3 6 4 3" xfId="26103"/>
    <cellStyle name="RowTitles-Detail 2 2 2 3 6 5" xfId="26104"/>
    <cellStyle name="RowTitles-Detail 2 2 2 3 6 5 2" xfId="26105"/>
    <cellStyle name="RowTitles-Detail 2 2 2 3 6 5 2 2" xfId="26106"/>
    <cellStyle name="RowTitles-Detail 2 2 2 3 6 6" xfId="26107"/>
    <cellStyle name="RowTitles-Detail 2 2 2 3 6 6 2" xfId="26108"/>
    <cellStyle name="RowTitles-Detail 2 2 2 3 6 7" xfId="26109"/>
    <cellStyle name="RowTitles-Detail 2 2 2 3 7" xfId="26110"/>
    <cellStyle name="RowTitles-Detail 2 2 2 3 7 2" xfId="26111"/>
    <cellStyle name="RowTitles-Detail 2 2 2 3 7 2 2" xfId="26112"/>
    <cellStyle name="RowTitles-Detail 2 2 2 3 7 2 2 2" xfId="26113"/>
    <cellStyle name="RowTitles-Detail 2 2 2 3 7 2 3" xfId="26114"/>
    <cellStyle name="RowTitles-Detail 2 2 2 3 7 3" xfId="26115"/>
    <cellStyle name="RowTitles-Detail 2 2 2 3 7 3 2" xfId="26116"/>
    <cellStyle name="RowTitles-Detail 2 2 2 3 7 3 2 2" xfId="26117"/>
    <cellStyle name="RowTitles-Detail 2 2 2 3 7 4" xfId="26118"/>
    <cellStyle name="RowTitles-Detail 2 2 2 3 7 4 2" xfId="26119"/>
    <cellStyle name="RowTitles-Detail 2 2 2 3 7 5" xfId="26120"/>
    <cellStyle name="RowTitles-Detail 2 2 2 3 8" xfId="26121"/>
    <cellStyle name="RowTitles-Detail 2 2 2 3 8 2" xfId="26122"/>
    <cellStyle name="RowTitles-Detail 2 2 2 3 9" xfId="26123"/>
    <cellStyle name="RowTitles-Detail 2 2 2 3 9 2" xfId="26124"/>
    <cellStyle name="RowTitles-Detail 2 2 2 3 9 2 2" xfId="26125"/>
    <cellStyle name="RowTitles-Detail 2 2 2 3_STUD aligned by INSTIT" xfId="26126"/>
    <cellStyle name="RowTitles-Detail 2 2 2 4" xfId="26127"/>
    <cellStyle name="RowTitles-Detail 2 2 2 4 2" xfId="26128"/>
    <cellStyle name="RowTitles-Detail 2 2 2 4 2 2" xfId="26129"/>
    <cellStyle name="RowTitles-Detail 2 2 2 4 2 2 2" xfId="26130"/>
    <cellStyle name="RowTitles-Detail 2 2 2 4 2 2 2 2" xfId="26131"/>
    <cellStyle name="RowTitles-Detail 2 2 2 4 2 2 2 2 2" xfId="26132"/>
    <cellStyle name="RowTitles-Detail 2 2 2 4 2 2 2 3" xfId="26133"/>
    <cellStyle name="RowTitles-Detail 2 2 2 4 2 2 3" xfId="26134"/>
    <cellStyle name="RowTitles-Detail 2 2 2 4 2 2 3 2" xfId="26135"/>
    <cellStyle name="RowTitles-Detail 2 2 2 4 2 2 3 2 2" xfId="26136"/>
    <cellStyle name="RowTitles-Detail 2 2 2 4 2 2 4" xfId="26137"/>
    <cellStyle name="RowTitles-Detail 2 2 2 4 2 2 4 2" xfId="26138"/>
    <cellStyle name="RowTitles-Detail 2 2 2 4 2 2 5" xfId="26139"/>
    <cellStyle name="RowTitles-Detail 2 2 2 4 2 3" xfId="26140"/>
    <cellStyle name="RowTitles-Detail 2 2 2 4 2 3 2" xfId="26141"/>
    <cellStyle name="RowTitles-Detail 2 2 2 4 2 3 2 2" xfId="26142"/>
    <cellStyle name="RowTitles-Detail 2 2 2 4 2 3 2 2 2" xfId="26143"/>
    <cellStyle name="RowTitles-Detail 2 2 2 4 2 3 2 3" xfId="26144"/>
    <cellStyle name="RowTitles-Detail 2 2 2 4 2 3 3" xfId="26145"/>
    <cellStyle name="RowTitles-Detail 2 2 2 4 2 3 3 2" xfId="26146"/>
    <cellStyle name="RowTitles-Detail 2 2 2 4 2 3 3 2 2" xfId="26147"/>
    <cellStyle name="RowTitles-Detail 2 2 2 4 2 3 4" xfId="26148"/>
    <cellStyle name="RowTitles-Detail 2 2 2 4 2 3 4 2" xfId="26149"/>
    <cellStyle name="RowTitles-Detail 2 2 2 4 2 3 5" xfId="26150"/>
    <cellStyle name="RowTitles-Detail 2 2 2 4 2 4" xfId="26151"/>
    <cellStyle name="RowTitles-Detail 2 2 2 4 2 4 2" xfId="26152"/>
    <cellStyle name="RowTitles-Detail 2 2 2 4 2 5" xfId="26153"/>
    <cellStyle name="RowTitles-Detail 2 2 2 4 2 5 2" xfId="26154"/>
    <cellStyle name="RowTitles-Detail 2 2 2 4 2 5 2 2" xfId="26155"/>
    <cellStyle name="RowTitles-Detail 2 2 2 4 2 5 3" xfId="26156"/>
    <cellStyle name="RowTitles-Detail 2 2 2 4 2 6" xfId="26157"/>
    <cellStyle name="RowTitles-Detail 2 2 2 4 2 6 2" xfId="26158"/>
    <cellStyle name="RowTitles-Detail 2 2 2 4 2 6 2 2" xfId="26159"/>
    <cellStyle name="RowTitles-Detail 2 2 2 4 2 7" xfId="26160"/>
    <cellStyle name="RowTitles-Detail 2 2 2 4 2 7 2" xfId="26161"/>
    <cellStyle name="RowTitles-Detail 2 2 2 4 2 8" xfId="26162"/>
    <cellStyle name="RowTitles-Detail 2 2 2 4 3" xfId="26163"/>
    <cellStyle name="RowTitles-Detail 2 2 2 4 3 2" xfId="26164"/>
    <cellStyle name="RowTitles-Detail 2 2 2 4 3 2 2" xfId="26165"/>
    <cellStyle name="RowTitles-Detail 2 2 2 4 3 2 2 2" xfId="26166"/>
    <cellStyle name="RowTitles-Detail 2 2 2 4 3 2 2 2 2" xfId="26167"/>
    <cellStyle name="RowTitles-Detail 2 2 2 4 3 2 2 3" xfId="26168"/>
    <cellStyle name="RowTitles-Detail 2 2 2 4 3 2 3" xfId="26169"/>
    <cellStyle name="RowTitles-Detail 2 2 2 4 3 2 3 2" xfId="26170"/>
    <cellStyle name="RowTitles-Detail 2 2 2 4 3 2 3 2 2" xfId="26171"/>
    <cellStyle name="RowTitles-Detail 2 2 2 4 3 2 4" xfId="26172"/>
    <cellStyle name="RowTitles-Detail 2 2 2 4 3 2 4 2" xfId="26173"/>
    <cellStyle name="RowTitles-Detail 2 2 2 4 3 2 5" xfId="26174"/>
    <cellStyle name="RowTitles-Detail 2 2 2 4 3 3" xfId="26175"/>
    <cellStyle name="RowTitles-Detail 2 2 2 4 3 3 2" xfId="26176"/>
    <cellStyle name="RowTitles-Detail 2 2 2 4 3 3 2 2" xfId="26177"/>
    <cellStyle name="RowTitles-Detail 2 2 2 4 3 3 2 2 2" xfId="26178"/>
    <cellStyle name="RowTitles-Detail 2 2 2 4 3 3 2 3" xfId="26179"/>
    <cellStyle name="RowTitles-Detail 2 2 2 4 3 3 3" xfId="26180"/>
    <cellStyle name="RowTitles-Detail 2 2 2 4 3 3 3 2" xfId="26181"/>
    <cellStyle name="RowTitles-Detail 2 2 2 4 3 3 3 2 2" xfId="26182"/>
    <cellStyle name="RowTitles-Detail 2 2 2 4 3 3 4" xfId="26183"/>
    <cellStyle name="RowTitles-Detail 2 2 2 4 3 3 4 2" xfId="26184"/>
    <cellStyle name="RowTitles-Detail 2 2 2 4 3 3 5" xfId="26185"/>
    <cellStyle name="RowTitles-Detail 2 2 2 4 3 4" xfId="26186"/>
    <cellStyle name="RowTitles-Detail 2 2 2 4 3 4 2" xfId="26187"/>
    <cellStyle name="RowTitles-Detail 2 2 2 4 3 5" xfId="26188"/>
    <cellStyle name="RowTitles-Detail 2 2 2 4 3 5 2" xfId="26189"/>
    <cellStyle name="RowTitles-Detail 2 2 2 4 3 5 2 2" xfId="26190"/>
    <cellStyle name="RowTitles-Detail 2 2 2 4 4" xfId="26191"/>
    <cellStyle name="RowTitles-Detail 2 2 2 4 4 2" xfId="26192"/>
    <cellStyle name="RowTitles-Detail 2 2 2 4 4 2 2" xfId="26193"/>
    <cellStyle name="RowTitles-Detail 2 2 2 4 4 2 2 2" xfId="26194"/>
    <cellStyle name="RowTitles-Detail 2 2 2 4 4 2 2 2 2" xfId="26195"/>
    <cellStyle name="RowTitles-Detail 2 2 2 4 4 2 2 3" xfId="26196"/>
    <cellStyle name="RowTitles-Detail 2 2 2 4 4 2 3" xfId="26197"/>
    <cellStyle name="RowTitles-Detail 2 2 2 4 4 2 3 2" xfId="26198"/>
    <cellStyle name="RowTitles-Detail 2 2 2 4 4 2 3 2 2" xfId="26199"/>
    <cellStyle name="RowTitles-Detail 2 2 2 4 4 2 4" xfId="26200"/>
    <cellStyle name="RowTitles-Detail 2 2 2 4 4 2 4 2" xfId="26201"/>
    <cellStyle name="RowTitles-Detail 2 2 2 4 4 2 5" xfId="26202"/>
    <cellStyle name="RowTitles-Detail 2 2 2 4 4 3" xfId="26203"/>
    <cellStyle name="RowTitles-Detail 2 2 2 4 4 3 2" xfId="26204"/>
    <cellStyle name="RowTitles-Detail 2 2 2 4 4 3 2 2" xfId="26205"/>
    <cellStyle name="RowTitles-Detail 2 2 2 4 4 3 2 2 2" xfId="26206"/>
    <cellStyle name="RowTitles-Detail 2 2 2 4 4 3 2 3" xfId="26207"/>
    <cellStyle name="RowTitles-Detail 2 2 2 4 4 3 3" xfId="26208"/>
    <cellStyle name="RowTitles-Detail 2 2 2 4 4 3 3 2" xfId="26209"/>
    <cellStyle name="RowTitles-Detail 2 2 2 4 4 3 3 2 2" xfId="26210"/>
    <cellStyle name="RowTitles-Detail 2 2 2 4 4 3 4" xfId="26211"/>
    <cellStyle name="RowTitles-Detail 2 2 2 4 4 3 4 2" xfId="26212"/>
    <cellStyle name="RowTitles-Detail 2 2 2 4 4 3 5" xfId="26213"/>
    <cellStyle name="RowTitles-Detail 2 2 2 4 4 4" xfId="26214"/>
    <cellStyle name="RowTitles-Detail 2 2 2 4 4 4 2" xfId="26215"/>
    <cellStyle name="RowTitles-Detail 2 2 2 4 4 4 2 2" xfId="26216"/>
    <cellStyle name="RowTitles-Detail 2 2 2 4 4 4 3" xfId="26217"/>
    <cellStyle name="RowTitles-Detail 2 2 2 4 4 5" xfId="26218"/>
    <cellStyle name="RowTitles-Detail 2 2 2 4 4 5 2" xfId="26219"/>
    <cellStyle name="RowTitles-Detail 2 2 2 4 4 5 2 2" xfId="26220"/>
    <cellStyle name="RowTitles-Detail 2 2 2 4 4 6" xfId="26221"/>
    <cellStyle name="RowTitles-Detail 2 2 2 4 4 6 2" xfId="26222"/>
    <cellStyle name="RowTitles-Detail 2 2 2 4 4 7" xfId="26223"/>
    <cellStyle name="RowTitles-Detail 2 2 2 4 5" xfId="26224"/>
    <cellStyle name="RowTitles-Detail 2 2 2 4 5 2" xfId="26225"/>
    <cellStyle name="RowTitles-Detail 2 2 2 4 5 2 2" xfId="26226"/>
    <cellStyle name="RowTitles-Detail 2 2 2 4 5 2 2 2" xfId="26227"/>
    <cellStyle name="RowTitles-Detail 2 2 2 4 5 2 2 2 2" xfId="26228"/>
    <cellStyle name="RowTitles-Detail 2 2 2 4 5 2 2 3" xfId="26229"/>
    <cellStyle name="RowTitles-Detail 2 2 2 4 5 2 3" xfId="26230"/>
    <cellStyle name="RowTitles-Detail 2 2 2 4 5 2 3 2" xfId="26231"/>
    <cellStyle name="RowTitles-Detail 2 2 2 4 5 2 3 2 2" xfId="26232"/>
    <cellStyle name="RowTitles-Detail 2 2 2 4 5 2 4" xfId="26233"/>
    <cellStyle name="RowTitles-Detail 2 2 2 4 5 2 4 2" xfId="26234"/>
    <cellStyle name="RowTitles-Detail 2 2 2 4 5 2 5" xfId="26235"/>
    <cellStyle name="RowTitles-Detail 2 2 2 4 5 3" xfId="26236"/>
    <cellStyle name="RowTitles-Detail 2 2 2 4 5 3 2" xfId="26237"/>
    <cellStyle name="RowTitles-Detail 2 2 2 4 5 3 2 2" xfId="26238"/>
    <cellStyle name="RowTitles-Detail 2 2 2 4 5 3 2 2 2" xfId="26239"/>
    <cellStyle name="RowTitles-Detail 2 2 2 4 5 3 2 3" xfId="26240"/>
    <cellStyle name="RowTitles-Detail 2 2 2 4 5 3 3" xfId="26241"/>
    <cellStyle name="RowTitles-Detail 2 2 2 4 5 3 3 2" xfId="26242"/>
    <cellStyle name="RowTitles-Detail 2 2 2 4 5 3 3 2 2" xfId="26243"/>
    <cellStyle name="RowTitles-Detail 2 2 2 4 5 3 4" xfId="26244"/>
    <cellStyle name="RowTitles-Detail 2 2 2 4 5 3 4 2" xfId="26245"/>
    <cellStyle name="RowTitles-Detail 2 2 2 4 5 3 5" xfId="26246"/>
    <cellStyle name="RowTitles-Detail 2 2 2 4 5 4" xfId="26247"/>
    <cellStyle name="RowTitles-Detail 2 2 2 4 5 4 2" xfId="26248"/>
    <cellStyle name="RowTitles-Detail 2 2 2 4 5 4 2 2" xfId="26249"/>
    <cellStyle name="RowTitles-Detail 2 2 2 4 5 4 3" xfId="26250"/>
    <cellStyle name="RowTitles-Detail 2 2 2 4 5 5" xfId="26251"/>
    <cellStyle name="RowTitles-Detail 2 2 2 4 5 5 2" xfId="26252"/>
    <cellStyle name="RowTitles-Detail 2 2 2 4 5 5 2 2" xfId="26253"/>
    <cellStyle name="RowTitles-Detail 2 2 2 4 5 6" xfId="26254"/>
    <cellStyle name="RowTitles-Detail 2 2 2 4 5 6 2" xfId="26255"/>
    <cellStyle name="RowTitles-Detail 2 2 2 4 5 7" xfId="26256"/>
    <cellStyle name="RowTitles-Detail 2 2 2 4 6" xfId="26257"/>
    <cellStyle name="RowTitles-Detail 2 2 2 4 6 2" xfId="26258"/>
    <cellStyle name="RowTitles-Detail 2 2 2 4 6 2 2" xfId="26259"/>
    <cellStyle name="RowTitles-Detail 2 2 2 4 6 2 2 2" xfId="26260"/>
    <cellStyle name="RowTitles-Detail 2 2 2 4 6 2 2 2 2" xfId="26261"/>
    <cellStyle name="RowTitles-Detail 2 2 2 4 6 2 2 3" xfId="26262"/>
    <cellStyle name="RowTitles-Detail 2 2 2 4 6 2 3" xfId="26263"/>
    <cellStyle name="RowTitles-Detail 2 2 2 4 6 2 3 2" xfId="26264"/>
    <cellStyle name="RowTitles-Detail 2 2 2 4 6 2 3 2 2" xfId="26265"/>
    <cellStyle name="RowTitles-Detail 2 2 2 4 6 2 4" xfId="26266"/>
    <cellStyle name="RowTitles-Detail 2 2 2 4 6 2 4 2" xfId="26267"/>
    <cellStyle name="RowTitles-Detail 2 2 2 4 6 2 5" xfId="26268"/>
    <cellStyle name="RowTitles-Detail 2 2 2 4 6 3" xfId="26269"/>
    <cellStyle name="RowTitles-Detail 2 2 2 4 6 3 2" xfId="26270"/>
    <cellStyle name="RowTitles-Detail 2 2 2 4 6 3 2 2" xfId="26271"/>
    <cellStyle name="RowTitles-Detail 2 2 2 4 6 3 2 2 2" xfId="26272"/>
    <cellStyle name="RowTitles-Detail 2 2 2 4 6 3 2 3" xfId="26273"/>
    <cellStyle name="RowTitles-Detail 2 2 2 4 6 3 3" xfId="26274"/>
    <cellStyle name="RowTitles-Detail 2 2 2 4 6 3 3 2" xfId="26275"/>
    <cellStyle name="RowTitles-Detail 2 2 2 4 6 3 3 2 2" xfId="26276"/>
    <cellStyle name="RowTitles-Detail 2 2 2 4 6 3 4" xfId="26277"/>
    <cellStyle name="RowTitles-Detail 2 2 2 4 6 3 4 2" xfId="26278"/>
    <cellStyle name="RowTitles-Detail 2 2 2 4 6 3 5" xfId="26279"/>
    <cellStyle name="RowTitles-Detail 2 2 2 4 6 4" xfId="26280"/>
    <cellStyle name="RowTitles-Detail 2 2 2 4 6 4 2" xfId="26281"/>
    <cellStyle name="RowTitles-Detail 2 2 2 4 6 4 2 2" xfId="26282"/>
    <cellStyle name="RowTitles-Detail 2 2 2 4 6 4 3" xfId="26283"/>
    <cellStyle name="RowTitles-Detail 2 2 2 4 6 5" xfId="26284"/>
    <cellStyle name="RowTitles-Detail 2 2 2 4 6 5 2" xfId="26285"/>
    <cellStyle name="RowTitles-Detail 2 2 2 4 6 5 2 2" xfId="26286"/>
    <cellStyle name="RowTitles-Detail 2 2 2 4 6 6" xfId="26287"/>
    <cellStyle name="RowTitles-Detail 2 2 2 4 6 6 2" xfId="26288"/>
    <cellStyle name="RowTitles-Detail 2 2 2 4 6 7" xfId="26289"/>
    <cellStyle name="RowTitles-Detail 2 2 2 4 7" xfId="26290"/>
    <cellStyle name="RowTitles-Detail 2 2 2 4 7 2" xfId="26291"/>
    <cellStyle name="RowTitles-Detail 2 2 2 4 7 2 2" xfId="26292"/>
    <cellStyle name="RowTitles-Detail 2 2 2 4 7 2 2 2" xfId="26293"/>
    <cellStyle name="RowTitles-Detail 2 2 2 4 7 2 3" xfId="26294"/>
    <cellStyle name="RowTitles-Detail 2 2 2 4 7 3" xfId="26295"/>
    <cellStyle name="RowTitles-Detail 2 2 2 4 7 3 2" xfId="26296"/>
    <cellStyle name="RowTitles-Detail 2 2 2 4 7 3 2 2" xfId="26297"/>
    <cellStyle name="RowTitles-Detail 2 2 2 4 7 4" xfId="26298"/>
    <cellStyle name="RowTitles-Detail 2 2 2 4 7 4 2" xfId="26299"/>
    <cellStyle name="RowTitles-Detail 2 2 2 4 7 5" xfId="26300"/>
    <cellStyle name="RowTitles-Detail 2 2 2 4 8" xfId="26301"/>
    <cellStyle name="RowTitles-Detail 2 2 2 4 8 2" xfId="26302"/>
    <cellStyle name="RowTitles-Detail 2 2 2 4 8 2 2" xfId="26303"/>
    <cellStyle name="RowTitles-Detail 2 2 2 4 8 2 2 2" xfId="26304"/>
    <cellStyle name="RowTitles-Detail 2 2 2 4 8 2 3" xfId="26305"/>
    <cellStyle name="RowTitles-Detail 2 2 2 4 8 3" xfId="26306"/>
    <cellStyle name="RowTitles-Detail 2 2 2 4 8 3 2" xfId="26307"/>
    <cellStyle name="RowTitles-Detail 2 2 2 4 8 3 2 2" xfId="26308"/>
    <cellStyle name="RowTitles-Detail 2 2 2 4 8 4" xfId="26309"/>
    <cellStyle name="RowTitles-Detail 2 2 2 4 8 4 2" xfId="26310"/>
    <cellStyle name="RowTitles-Detail 2 2 2 4 8 5" xfId="26311"/>
    <cellStyle name="RowTitles-Detail 2 2 2 4 9" xfId="26312"/>
    <cellStyle name="RowTitles-Detail 2 2 2 4 9 2" xfId="26313"/>
    <cellStyle name="RowTitles-Detail 2 2 2 4 9 2 2" xfId="26314"/>
    <cellStyle name="RowTitles-Detail 2 2 2 4_STUD aligned by INSTIT" xfId="26315"/>
    <cellStyle name="RowTitles-Detail 2 2 2 5" xfId="26316"/>
    <cellStyle name="RowTitles-Detail 2 2 2 5 2" xfId="26317"/>
    <cellStyle name="RowTitles-Detail 2 2 2 5 2 2" xfId="26318"/>
    <cellStyle name="RowTitles-Detail 2 2 2 5 2 2 2" xfId="26319"/>
    <cellStyle name="RowTitles-Detail 2 2 2 5 2 2 2 2" xfId="26320"/>
    <cellStyle name="RowTitles-Detail 2 2 2 5 2 2 2 2 2" xfId="26321"/>
    <cellStyle name="RowTitles-Detail 2 2 2 5 2 2 2 3" xfId="26322"/>
    <cellStyle name="RowTitles-Detail 2 2 2 5 2 2 3" xfId="26323"/>
    <cellStyle name="RowTitles-Detail 2 2 2 5 2 2 3 2" xfId="26324"/>
    <cellStyle name="RowTitles-Detail 2 2 2 5 2 2 3 2 2" xfId="26325"/>
    <cellStyle name="RowTitles-Detail 2 2 2 5 2 2 4" xfId="26326"/>
    <cellStyle name="RowTitles-Detail 2 2 2 5 2 2 4 2" xfId="26327"/>
    <cellStyle name="RowTitles-Detail 2 2 2 5 2 2 5" xfId="26328"/>
    <cellStyle name="RowTitles-Detail 2 2 2 5 2 3" xfId="26329"/>
    <cellStyle name="RowTitles-Detail 2 2 2 5 2 3 2" xfId="26330"/>
    <cellStyle name="RowTitles-Detail 2 2 2 5 2 3 2 2" xfId="26331"/>
    <cellStyle name="RowTitles-Detail 2 2 2 5 2 3 2 2 2" xfId="26332"/>
    <cellStyle name="RowTitles-Detail 2 2 2 5 2 3 2 3" xfId="26333"/>
    <cellStyle name="RowTitles-Detail 2 2 2 5 2 3 3" xfId="26334"/>
    <cellStyle name="RowTitles-Detail 2 2 2 5 2 3 3 2" xfId="26335"/>
    <cellStyle name="RowTitles-Detail 2 2 2 5 2 3 3 2 2" xfId="26336"/>
    <cellStyle name="RowTitles-Detail 2 2 2 5 2 3 4" xfId="26337"/>
    <cellStyle name="RowTitles-Detail 2 2 2 5 2 3 4 2" xfId="26338"/>
    <cellStyle name="RowTitles-Detail 2 2 2 5 2 3 5" xfId="26339"/>
    <cellStyle name="RowTitles-Detail 2 2 2 5 2 4" xfId="26340"/>
    <cellStyle name="RowTitles-Detail 2 2 2 5 2 4 2" xfId="26341"/>
    <cellStyle name="RowTitles-Detail 2 2 2 5 2 5" xfId="26342"/>
    <cellStyle name="RowTitles-Detail 2 2 2 5 2 5 2" xfId="26343"/>
    <cellStyle name="RowTitles-Detail 2 2 2 5 2 5 2 2" xfId="26344"/>
    <cellStyle name="RowTitles-Detail 2 2 2 5 2 5 3" xfId="26345"/>
    <cellStyle name="RowTitles-Detail 2 2 2 5 2 6" xfId="26346"/>
    <cellStyle name="RowTitles-Detail 2 2 2 5 2 6 2" xfId="26347"/>
    <cellStyle name="RowTitles-Detail 2 2 2 5 2 6 2 2" xfId="26348"/>
    <cellStyle name="RowTitles-Detail 2 2 2 5 3" xfId="26349"/>
    <cellStyle name="RowTitles-Detail 2 2 2 5 3 2" xfId="26350"/>
    <cellStyle name="RowTitles-Detail 2 2 2 5 3 2 2" xfId="26351"/>
    <cellStyle name="RowTitles-Detail 2 2 2 5 3 2 2 2" xfId="26352"/>
    <cellStyle name="RowTitles-Detail 2 2 2 5 3 2 2 2 2" xfId="26353"/>
    <cellStyle name="RowTitles-Detail 2 2 2 5 3 2 2 3" xfId="26354"/>
    <cellStyle name="RowTitles-Detail 2 2 2 5 3 2 3" xfId="26355"/>
    <cellStyle name="RowTitles-Detail 2 2 2 5 3 2 3 2" xfId="26356"/>
    <cellStyle name="RowTitles-Detail 2 2 2 5 3 2 3 2 2" xfId="26357"/>
    <cellStyle name="RowTitles-Detail 2 2 2 5 3 2 4" xfId="26358"/>
    <cellStyle name="RowTitles-Detail 2 2 2 5 3 2 4 2" xfId="26359"/>
    <cellStyle name="RowTitles-Detail 2 2 2 5 3 2 5" xfId="26360"/>
    <cellStyle name="RowTitles-Detail 2 2 2 5 3 3" xfId="26361"/>
    <cellStyle name="RowTitles-Detail 2 2 2 5 3 3 2" xfId="26362"/>
    <cellStyle name="RowTitles-Detail 2 2 2 5 3 3 2 2" xfId="26363"/>
    <cellStyle name="RowTitles-Detail 2 2 2 5 3 3 2 2 2" xfId="26364"/>
    <cellStyle name="RowTitles-Detail 2 2 2 5 3 3 2 3" xfId="26365"/>
    <cellStyle name="RowTitles-Detail 2 2 2 5 3 3 3" xfId="26366"/>
    <cellStyle name="RowTitles-Detail 2 2 2 5 3 3 3 2" xfId="26367"/>
    <cellStyle name="RowTitles-Detail 2 2 2 5 3 3 3 2 2" xfId="26368"/>
    <cellStyle name="RowTitles-Detail 2 2 2 5 3 3 4" xfId="26369"/>
    <cellStyle name="RowTitles-Detail 2 2 2 5 3 3 4 2" xfId="26370"/>
    <cellStyle name="RowTitles-Detail 2 2 2 5 3 3 5" xfId="26371"/>
    <cellStyle name="RowTitles-Detail 2 2 2 5 3 4" xfId="26372"/>
    <cellStyle name="RowTitles-Detail 2 2 2 5 3 4 2" xfId="26373"/>
    <cellStyle name="RowTitles-Detail 2 2 2 5 3 5" xfId="26374"/>
    <cellStyle name="RowTitles-Detail 2 2 2 5 3 5 2" xfId="26375"/>
    <cellStyle name="RowTitles-Detail 2 2 2 5 3 5 2 2" xfId="26376"/>
    <cellStyle name="RowTitles-Detail 2 2 2 5 3 6" xfId="26377"/>
    <cellStyle name="RowTitles-Detail 2 2 2 5 3 6 2" xfId="26378"/>
    <cellStyle name="RowTitles-Detail 2 2 2 5 3 7" xfId="26379"/>
    <cellStyle name="RowTitles-Detail 2 2 2 5 4" xfId="26380"/>
    <cellStyle name="RowTitles-Detail 2 2 2 5 4 2" xfId="26381"/>
    <cellStyle name="RowTitles-Detail 2 2 2 5 4 2 2" xfId="26382"/>
    <cellStyle name="RowTitles-Detail 2 2 2 5 4 2 2 2" xfId="26383"/>
    <cellStyle name="RowTitles-Detail 2 2 2 5 4 2 2 2 2" xfId="26384"/>
    <cellStyle name="RowTitles-Detail 2 2 2 5 4 2 2 3" xfId="26385"/>
    <cellStyle name="RowTitles-Detail 2 2 2 5 4 2 3" xfId="26386"/>
    <cellStyle name="RowTitles-Detail 2 2 2 5 4 2 3 2" xfId="26387"/>
    <cellStyle name="RowTitles-Detail 2 2 2 5 4 2 3 2 2" xfId="26388"/>
    <cellStyle name="RowTitles-Detail 2 2 2 5 4 2 4" xfId="26389"/>
    <cellStyle name="RowTitles-Detail 2 2 2 5 4 2 4 2" xfId="26390"/>
    <cellStyle name="RowTitles-Detail 2 2 2 5 4 2 5" xfId="26391"/>
    <cellStyle name="RowTitles-Detail 2 2 2 5 4 3" xfId="26392"/>
    <cellStyle name="RowTitles-Detail 2 2 2 5 4 3 2" xfId="26393"/>
    <cellStyle name="RowTitles-Detail 2 2 2 5 4 3 2 2" xfId="26394"/>
    <cellStyle name="RowTitles-Detail 2 2 2 5 4 3 2 2 2" xfId="26395"/>
    <cellStyle name="RowTitles-Detail 2 2 2 5 4 3 2 3" xfId="26396"/>
    <cellStyle name="RowTitles-Detail 2 2 2 5 4 3 3" xfId="26397"/>
    <cellStyle name="RowTitles-Detail 2 2 2 5 4 3 3 2" xfId="26398"/>
    <cellStyle name="RowTitles-Detail 2 2 2 5 4 3 3 2 2" xfId="26399"/>
    <cellStyle name="RowTitles-Detail 2 2 2 5 4 3 4" xfId="26400"/>
    <cellStyle name="RowTitles-Detail 2 2 2 5 4 3 4 2" xfId="26401"/>
    <cellStyle name="RowTitles-Detail 2 2 2 5 4 3 5" xfId="26402"/>
    <cellStyle name="RowTitles-Detail 2 2 2 5 4 4" xfId="26403"/>
    <cellStyle name="RowTitles-Detail 2 2 2 5 4 4 2" xfId="26404"/>
    <cellStyle name="RowTitles-Detail 2 2 2 5 4 5" xfId="26405"/>
    <cellStyle name="RowTitles-Detail 2 2 2 5 4 5 2" xfId="26406"/>
    <cellStyle name="RowTitles-Detail 2 2 2 5 4 5 2 2" xfId="26407"/>
    <cellStyle name="RowTitles-Detail 2 2 2 5 4 5 3" xfId="26408"/>
    <cellStyle name="RowTitles-Detail 2 2 2 5 4 6" xfId="26409"/>
    <cellStyle name="RowTitles-Detail 2 2 2 5 4 6 2" xfId="26410"/>
    <cellStyle name="RowTitles-Detail 2 2 2 5 4 6 2 2" xfId="26411"/>
    <cellStyle name="RowTitles-Detail 2 2 2 5 4 7" xfId="26412"/>
    <cellStyle name="RowTitles-Detail 2 2 2 5 4 7 2" xfId="26413"/>
    <cellStyle name="RowTitles-Detail 2 2 2 5 4 8" xfId="26414"/>
    <cellStyle name="RowTitles-Detail 2 2 2 5 5" xfId="26415"/>
    <cellStyle name="RowTitles-Detail 2 2 2 5 5 2" xfId="26416"/>
    <cellStyle name="RowTitles-Detail 2 2 2 5 5 2 2" xfId="26417"/>
    <cellStyle name="RowTitles-Detail 2 2 2 5 5 2 2 2" xfId="26418"/>
    <cellStyle name="RowTitles-Detail 2 2 2 5 5 2 2 2 2" xfId="26419"/>
    <cellStyle name="RowTitles-Detail 2 2 2 5 5 2 2 3" xfId="26420"/>
    <cellStyle name="RowTitles-Detail 2 2 2 5 5 2 3" xfId="26421"/>
    <cellStyle name="RowTitles-Detail 2 2 2 5 5 2 3 2" xfId="26422"/>
    <cellStyle name="RowTitles-Detail 2 2 2 5 5 2 3 2 2" xfId="26423"/>
    <cellStyle name="RowTitles-Detail 2 2 2 5 5 2 4" xfId="26424"/>
    <cellStyle name="RowTitles-Detail 2 2 2 5 5 2 4 2" xfId="26425"/>
    <cellStyle name="RowTitles-Detail 2 2 2 5 5 2 5" xfId="26426"/>
    <cellStyle name="RowTitles-Detail 2 2 2 5 5 3" xfId="26427"/>
    <cellStyle name="RowTitles-Detail 2 2 2 5 5 3 2" xfId="26428"/>
    <cellStyle name="RowTitles-Detail 2 2 2 5 5 3 2 2" xfId="26429"/>
    <cellStyle name="RowTitles-Detail 2 2 2 5 5 3 2 2 2" xfId="26430"/>
    <cellStyle name="RowTitles-Detail 2 2 2 5 5 3 2 3" xfId="26431"/>
    <cellStyle name="RowTitles-Detail 2 2 2 5 5 3 3" xfId="26432"/>
    <cellStyle name="RowTitles-Detail 2 2 2 5 5 3 3 2" xfId="26433"/>
    <cellStyle name="RowTitles-Detail 2 2 2 5 5 3 3 2 2" xfId="26434"/>
    <cellStyle name="RowTitles-Detail 2 2 2 5 5 3 4" xfId="26435"/>
    <cellStyle name="RowTitles-Detail 2 2 2 5 5 3 4 2" xfId="26436"/>
    <cellStyle name="RowTitles-Detail 2 2 2 5 5 3 5" xfId="26437"/>
    <cellStyle name="RowTitles-Detail 2 2 2 5 5 4" xfId="26438"/>
    <cellStyle name="RowTitles-Detail 2 2 2 5 5 4 2" xfId="26439"/>
    <cellStyle name="RowTitles-Detail 2 2 2 5 5 4 2 2" xfId="26440"/>
    <cellStyle name="RowTitles-Detail 2 2 2 5 5 4 3" xfId="26441"/>
    <cellStyle name="RowTitles-Detail 2 2 2 5 5 5" xfId="26442"/>
    <cellStyle name="RowTitles-Detail 2 2 2 5 5 5 2" xfId="26443"/>
    <cellStyle name="RowTitles-Detail 2 2 2 5 5 5 2 2" xfId="26444"/>
    <cellStyle name="RowTitles-Detail 2 2 2 5 5 6" xfId="26445"/>
    <cellStyle name="RowTitles-Detail 2 2 2 5 5 6 2" xfId="26446"/>
    <cellStyle name="RowTitles-Detail 2 2 2 5 5 7" xfId="26447"/>
    <cellStyle name="RowTitles-Detail 2 2 2 5 6" xfId="26448"/>
    <cellStyle name="RowTitles-Detail 2 2 2 5 6 2" xfId="26449"/>
    <cellStyle name="RowTitles-Detail 2 2 2 5 6 2 2" xfId="26450"/>
    <cellStyle name="RowTitles-Detail 2 2 2 5 6 2 2 2" xfId="26451"/>
    <cellStyle name="RowTitles-Detail 2 2 2 5 6 2 2 2 2" xfId="26452"/>
    <cellStyle name="RowTitles-Detail 2 2 2 5 6 2 2 3" xfId="26453"/>
    <cellStyle name="RowTitles-Detail 2 2 2 5 6 2 3" xfId="26454"/>
    <cellStyle name="RowTitles-Detail 2 2 2 5 6 2 3 2" xfId="26455"/>
    <cellStyle name="RowTitles-Detail 2 2 2 5 6 2 3 2 2" xfId="26456"/>
    <cellStyle name="RowTitles-Detail 2 2 2 5 6 2 4" xfId="26457"/>
    <cellStyle name="RowTitles-Detail 2 2 2 5 6 2 4 2" xfId="26458"/>
    <cellStyle name="RowTitles-Detail 2 2 2 5 6 2 5" xfId="26459"/>
    <cellStyle name="RowTitles-Detail 2 2 2 5 6 3" xfId="26460"/>
    <cellStyle name="RowTitles-Detail 2 2 2 5 6 3 2" xfId="26461"/>
    <cellStyle name="RowTitles-Detail 2 2 2 5 6 3 2 2" xfId="26462"/>
    <cellStyle name="RowTitles-Detail 2 2 2 5 6 3 2 2 2" xfId="26463"/>
    <cellStyle name="RowTitles-Detail 2 2 2 5 6 3 2 3" xfId="26464"/>
    <cellStyle name="RowTitles-Detail 2 2 2 5 6 3 3" xfId="26465"/>
    <cellStyle name="RowTitles-Detail 2 2 2 5 6 3 3 2" xfId="26466"/>
    <cellStyle name="RowTitles-Detail 2 2 2 5 6 3 3 2 2" xfId="26467"/>
    <cellStyle name="RowTitles-Detail 2 2 2 5 6 3 4" xfId="26468"/>
    <cellStyle name="RowTitles-Detail 2 2 2 5 6 3 4 2" xfId="26469"/>
    <cellStyle name="RowTitles-Detail 2 2 2 5 6 3 5" xfId="26470"/>
    <cellStyle name="RowTitles-Detail 2 2 2 5 6 4" xfId="26471"/>
    <cellStyle name="RowTitles-Detail 2 2 2 5 6 4 2" xfId="26472"/>
    <cellStyle name="RowTitles-Detail 2 2 2 5 6 4 2 2" xfId="26473"/>
    <cellStyle name="RowTitles-Detail 2 2 2 5 6 4 3" xfId="26474"/>
    <cellStyle name="RowTitles-Detail 2 2 2 5 6 5" xfId="26475"/>
    <cellStyle name="RowTitles-Detail 2 2 2 5 6 5 2" xfId="26476"/>
    <cellStyle name="RowTitles-Detail 2 2 2 5 6 5 2 2" xfId="26477"/>
    <cellStyle name="RowTitles-Detail 2 2 2 5 6 6" xfId="26478"/>
    <cellStyle name="RowTitles-Detail 2 2 2 5 6 6 2" xfId="26479"/>
    <cellStyle name="RowTitles-Detail 2 2 2 5 6 7" xfId="26480"/>
    <cellStyle name="RowTitles-Detail 2 2 2 5 7" xfId="26481"/>
    <cellStyle name="RowTitles-Detail 2 2 2 5 7 2" xfId="26482"/>
    <cellStyle name="RowTitles-Detail 2 2 2 5 7 2 2" xfId="26483"/>
    <cellStyle name="RowTitles-Detail 2 2 2 5 7 2 2 2" xfId="26484"/>
    <cellStyle name="RowTitles-Detail 2 2 2 5 7 2 3" xfId="26485"/>
    <cellStyle name="RowTitles-Detail 2 2 2 5 7 3" xfId="26486"/>
    <cellStyle name="RowTitles-Detail 2 2 2 5 7 3 2" xfId="26487"/>
    <cellStyle name="RowTitles-Detail 2 2 2 5 7 3 2 2" xfId="26488"/>
    <cellStyle name="RowTitles-Detail 2 2 2 5 7 4" xfId="26489"/>
    <cellStyle name="RowTitles-Detail 2 2 2 5 7 4 2" xfId="26490"/>
    <cellStyle name="RowTitles-Detail 2 2 2 5 7 5" xfId="26491"/>
    <cellStyle name="RowTitles-Detail 2 2 2 5 8" xfId="26492"/>
    <cellStyle name="RowTitles-Detail 2 2 2 5 8 2" xfId="26493"/>
    <cellStyle name="RowTitles-Detail 2 2 2 5 9" xfId="26494"/>
    <cellStyle name="RowTitles-Detail 2 2 2 5 9 2" xfId="26495"/>
    <cellStyle name="RowTitles-Detail 2 2 2 5 9 2 2" xfId="26496"/>
    <cellStyle name="RowTitles-Detail 2 2 2 5_STUD aligned by INSTIT" xfId="26497"/>
    <cellStyle name="RowTitles-Detail 2 2 2 6" xfId="26498"/>
    <cellStyle name="RowTitles-Detail 2 2 2 6 2" xfId="26499"/>
    <cellStyle name="RowTitles-Detail 2 2 2 6 2 2" xfId="26500"/>
    <cellStyle name="RowTitles-Detail 2 2 2 6 2 2 2" xfId="26501"/>
    <cellStyle name="RowTitles-Detail 2 2 2 6 2 2 2 2" xfId="26502"/>
    <cellStyle name="RowTitles-Detail 2 2 2 6 2 2 3" xfId="26503"/>
    <cellStyle name="RowTitles-Detail 2 2 2 6 2 3" xfId="26504"/>
    <cellStyle name="RowTitles-Detail 2 2 2 6 2 3 2" xfId="26505"/>
    <cellStyle name="RowTitles-Detail 2 2 2 6 2 3 2 2" xfId="26506"/>
    <cellStyle name="RowTitles-Detail 2 2 2 6 2 4" xfId="26507"/>
    <cellStyle name="RowTitles-Detail 2 2 2 6 2 4 2" xfId="26508"/>
    <cellStyle name="RowTitles-Detail 2 2 2 6 2 5" xfId="26509"/>
    <cellStyle name="RowTitles-Detail 2 2 2 6 3" xfId="26510"/>
    <cellStyle name="RowTitles-Detail 2 2 2 6 3 2" xfId="26511"/>
    <cellStyle name="RowTitles-Detail 2 2 2 6 3 2 2" xfId="26512"/>
    <cellStyle name="RowTitles-Detail 2 2 2 6 3 2 2 2" xfId="26513"/>
    <cellStyle name="RowTitles-Detail 2 2 2 6 3 2 3" xfId="26514"/>
    <cellStyle name="RowTitles-Detail 2 2 2 6 3 3" xfId="26515"/>
    <cellStyle name="RowTitles-Detail 2 2 2 6 3 3 2" xfId="26516"/>
    <cellStyle name="RowTitles-Detail 2 2 2 6 3 3 2 2" xfId="26517"/>
    <cellStyle name="RowTitles-Detail 2 2 2 6 3 4" xfId="26518"/>
    <cellStyle name="RowTitles-Detail 2 2 2 6 3 4 2" xfId="26519"/>
    <cellStyle name="RowTitles-Detail 2 2 2 6 3 5" xfId="26520"/>
    <cellStyle name="RowTitles-Detail 2 2 2 6 4" xfId="26521"/>
    <cellStyle name="RowTitles-Detail 2 2 2 6 4 2" xfId="26522"/>
    <cellStyle name="RowTitles-Detail 2 2 2 6 5" xfId="26523"/>
    <cellStyle name="RowTitles-Detail 2 2 2 6 5 2" xfId="26524"/>
    <cellStyle name="RowTitles-Detail 2 2 2 6 5 2 2" xfId="26525"/>
    <cellStyle name="RowTitles-Detail 2 2 2 6 5 3" xfId="26526"/>
    <cellStyle name="RowTitles-Detail 2 2 2 6 6" xfId="26527"/>
    <cellStyle name="RowTitles-Detail 2 2 2 6 6 2" xfId="26528"/>
    <cellStyle name="RowTitles-Detail 2 2 2 6 6 2 2" xfId="26529"/>
    <cellStyle name="RowTitles-Detail 2 2 2 7" xfId="26530"/>
    <cellStyle name="RowTitles-Detail 2 2 2 7 2" xfId="26531"/>
    <cellStyle name="RowTitles-Detail 2 2 2 7 2 2" xfId="26532"/>
    <cellStyle name="RowTitles-Detail 2 2 2 7 2 2 2" xfId="26533"/>
    <cellStyle name="RowTitles-Detail 2 2 2 7 2 2 2 2" xfId="26534"/>
    <cellStyle name="RowTitles-Detail 2 2 2 7 2 2 3" xfId="26535"/>
    <cellStyle name="RowTitles-Detail 2 2 2 7 2 3" xfId="26536"/>
    <cellStyle name="RowTitles-Detail 2 2 2 7 2 3 2" xfId="26537"/>
    <cellStyle name="RowTitles-Detail 2 2 2 7 2 3 2 2" xfId="26538"/>
    <cellStyle name="RowTitles-Detail 2 2 2 7 2 4" xfId="26539"/>
    <cellStyle name="RowTitles-Detail 2 2 2 7 2 4 2" xfId="26540"/>
    <cellStyle name="RowTitles-Detail 2 2 2 7 2 5" xfId="26541"/>
    <cellStyle name="RowTitles-Detail 2 2 2 7 3" xfId="26542"/>
    <cellStyle name="RowTitles-Detail 2 2 2 7 3 2" xfId="26543"/>
    <cellStyle name="RowTitles-Detail 2 2 2 7 3 2 2" xfId="26544"/>
    <cellStyle name="RowTitles-Detail 2 2 2 7 3 2 2 2" xfId="26545"/>
    <cellStyle name="RowTitles-Detail 2 2 2 7 3 2 3" xfId="26546"/>
    <cellStyle name="RowTitles-Detail 2 2 2 7 3 3" xfId="26547"/>
    <cellStyle name="RowTitles-Detail 2 2 2 7 3 3 2" xfId="26548"/>
    <cellStyle name="RowTitles-Detail 2 2 2 7 3 3 2 2" xfId="26549"/>
    <cellStyle name="RowTitles-Detail 2 2 2 7 3 4" xfId="26550"/>
    <cellStyle name="RowTitles-Detail 2 2 2 7 3 4 2" xfId="26551"/>
    <cellStyle name="RowTitles-Detail 2 2 2 7 3 5" xfId="26552"/>
    <cellStyle name="RowTitles-Detail 2 2 2 7 4" xfId="26553"/>
    <cellStyle name="RowTitles-Detail 2 2 2 7 4 2" xfId="26554"/>
    <cellStyle name="RowTitles-Detail 2 2 2 7 5" xfId="26555"/>
    <cellStyle name="RowTitles-Detail 2 2 2 7 5 2" xfId="26556"/>
    <cellStyle name="RowTitles-Detail 2 2 2 7 5 2 2" xfId="26557"/>
    <cellStyle name="RowTitles-Detail 2 2 2 7 6" xfId="26558"/>
    <cellStyle name="RowTitles-Detail 2 2 2 7 6 2" xfId="26559"/>
    <cellStyle name="RowTitles-Detail 2 2 2 7 7" xfId="26560"/>
    <cellStyle name="RowTitles-Detail 2 2 2 8" xfId="26561"/>
    <cellStyle name="RowTitles-Detail 2 2 2 8 2" xfId="26562"/>
    <cellStyle name="RowTitles-Detail 2 2 2 8 2 2" xfId="26563"/>
    <cellStyle name="RowTitles-Detail 2 2 2 8 2 2 2" xfId="26564"/>
    <cellStyle name="RowTitles-Detail 2 2 2 8 2 2 2 2" xfId="26565"/>
    <cellStyle name="RowTitles-Detail 2 2 2 8 2 2 3" xfId="26566"/>
    <cellStyle name="RowTitles-Detail 2 2 2 8 2 3" xfId="26567"/>
    <cellStyle name="RowTitles-Detail 2 2 2 8 2 3 2" xfId="26568"/>
    <cellStyle name="RowTitles-Detail 2 2 2 8 2 3 2 2" xfId="26569"/>
    <cellStyle name="RowTitles-Detail 2 2 2 8 2 4" xfId="26570"/>
    <cellStyle name="RowTitles-Detail 2 2 2 8 2 4 2" xfId="26571"/>
    <cellStyle name="RowTitles-Detail 2 2 2 8 2 5" xfId="26572"/>
    <cellStyle name="RowTitles-Detail 2 2 2 8 3" xfId="26573"/>
    <cellStyle name="RowTitles-Detail 2 2 2 8 3 2" xfId="26574"/>
    <cellStyle name="RowTitles-Detail 2 2 2 8 3 2 2" xfId="26575"/>
    <cellStyle name="RowTitles-Detail 2 2 2 8 3 2 2 2" xfId="26576"/>
    <cellStyle name="RowTitles-Detail 2 2 2 8 3 2 3" xfId="26577"/>
    <cellStyle name="RowTitles-Detail 2 2 2 8 3 3" xfId="26578"/>
    <cellStyle name="RowTitles-Detail 2 2 2 8 3 3 2" xfId="26579"/>
    <cellStyle name="RowTitles-Detail 2 2 2 8 3 3 2 2" xfId="26580"/>
    <cellStyle name="RowTitles-Detail 2 2 2 8 3 4" xfId="26581"/>
    <cellStyle name="RowTitles-Detail 2 2 2 8 3 4 2" xfId="26582"/>
    <cellStyle name="RowTitles-Detail 2 2 2 8 3 5" xfId="26583"/>
    <cellStyle name="RowTitles-Detail 2 2 2 8 4" xfId="26584"/>
    <cellStyle name="RowTitles-Detail 2 2 2 8 4 2" xfId="26585"/>
    <cellStyle name="RowTitles-Detail 2 2 2 8 5" xfId="26586"/>
    <cellStyle name="RowTitles-Detail 2 2 2 8 5 2" xfId="26587"/>
    <cellStyle name="RowTitles-Detail 2 2 2 8 5 2 2" xfId="26588"/>
    <cellStyle name="RowTitles-Detail 2 2 2 8 5 3" xfId="26589"/>
    <cellStyle name="RowTitles-Detail 2 2 2 8 6" xfId="26590"/>
    <cellStyle name="RowTitles-Detail 2 2 2 8 6 2" xfId="26591"/>
    <cellStyle name="RowTitles-Detail 2 2 2 8 6 2 2" xfId="26592"/>
    <cellStyle name="RowTitles-Detail 2 2 2 8 7" xfId="26593"/>
    <cellStyle name="RowTitles-Detail 2 2 2 8 7 2" xfId="26594"/>
    <cellStyle name="RowTitles-Detail 2 2 2 8 8" xfId="26595"/>
    <cellStyle name="RowTitles-Detail 2 2 2 9" xfId="26596"/>
    <cellStyle name="RowTitles-Detail 2 2 2 9 2" xfId="26597"/>
    <cellStyle name="RowTitles-Detail 2 2 2 9 2 2" xfId="26598"/>
    <cellStyle name="RowTitles-Detail 2 2 2 9 2 2 2" xfId="26599"/>
    <cellStyle name="RowTitles-Detail 2 2 2 9 2 2 2 2" xfId="26600"/>
    <cellStyle name="RowTitles-Detail 2 2 2 9 2 2 3" xfId="26601"/>
    <cellStyle name="RowTitles-Detail 2 2 2 9 2 3" xfId="26602"/>
    <cellStyle name="RowTitles-Detail 2 2 2 9 2 3 2" xfId="26603"/>
    <cellStyle name="RowTitles-Detail 2 2 2 9 2 3 2 2" xfId="26604"/>
    <cellStyle name="RowTitles-Detail 2 2 2 9 2 4" xfId="26605"/>
    <cellStyle name="RowTitles-Detail 2 2 2 9 2 4 2" xfId="26606"/>
    <cellStyle name="RowTitles-Detail 2 2 2 9 2 5" xfId="26607"/>
    <cellStyle name="RowTitles-Detail 2 2 2 9 3" xfId="26608"/>
    <cellStyle name="RowTitles-Detail 2 2 2 9 3 2" xfId="26609"/>
    <cellStyle name="RowTitles-Detail 2 2 2 9 3 2 2" xfId="26610"/>
    <cellStyle name="RowTitles-Detail 2 2 2 9 3 2 2 2" xfId="26611"/>
    <cellStyle name="RowTitles-Detail 2 2 2 9 3 2 3" xfId="26612"/>
    <cellStyle name="RowTitles-Detail 2 2 2 9 3 3" xfId="26613"/>
    <cellStyle name="RowTitles-Detail 2 2 2 9 3 3 2" xfId="26614"/>
    <cellStyle name="RowTitles-Detail 2 2 2 9 3 3 2 2" xfId="26615"/>
    <cellStyle name="RowTitles-Detail 2 2 2 9 3 4" xfId="26616"/>
    <cellStyle name="RowTitles-Detail 2 2 2 9 3 4 2" xfId="26617"/>
    <cellStyle name="RowTitles-Detail 2 2 2 9 3 5" xfId="26618"/>
    <cellStyle name="RowTitles-Detail 2 2 2 9 4" xfId="26619"/>
    <cellStyle name="RowTitles-Detail 2 2 2 9 4 2" xfId="26620"/>
    <cellStyle name="RowTitles-Detail 2 2 2 9 4 2 2" xfId="26621"/>
    <cellStyle name="RowTitles-Detail 2 2 2 9 4 3" xfId="26622"/>
    <cellStyle name="RowTitles-Detail 2 2 2 9 5" xfId="26623"/>
    <cellStyle name="RowTitles-Detail 2 2 2 9 5 2" xfId="26624"/>
    <cellStyle name="RowTitles-Detail 2 2 2 9 5 2 2" xfId="26625"/>
    <cellStyle name="RowTitles-Detail 2 2 2 9 6" xfId="26626"/>
    <cellStyle name="RowTitles-Detail 2 2 2 9 6 2" xfId="26627"/>
    <cellStyle name="RowTitles-Detail 2 2 2 9 7" xfId="26628"/>
    <cellStyle name="RowTitles-Detail 2 2 2_STUD aligned by INSTIT" xfId="26629"/>
    <cellStyle name="RowTitles-Detail 2 2 3" xfId="26630"/>
    <cellStyle name="RowTitles-Detail 2 2 3 10" xfId="26631"/>
    <cellStyle name="RowTitles-Detail 2 2 3 10 2" xfId="26632"/>
    <cellStyle name="RowTitles-Detail 2 2 3 10 2 2" xfId="26633"/>
    <cellStyle name="RowTitles-Detail 2 2 3 10 2 2 2" xfId="26634"/>
    <cellStyle name="RowTitles-Detail 2 2 3 10 2 3" xfId="26635"/>
    <cellStyle name="RowTitles-Detail 2 2 3 10 3" xfId="26636"/>
    <cellStyle name="RowTitles-Detail 2 2 3 10 3 2" xfId="26637"/>
    <cellStyle name="RowTitles-Detail 2 2 3 10 3 2 2" xfId="26638"/>
    <cellStyle name="RowTitles-Detail 2 2 3 10 4" xfId="26639"/>
    <cellStyle name="RowTitles-Detail 2 2 3 10 4 2" xfId="26640"/>
    <cellStyle name="RowTitles-Detail 2 2 3 10 5" xfId="26641"/>
    <cellStyle name="RowTitles-Detail 2 2 3 11" xfId="26642"/>
    <cellStyle name="RowTitles-Detail 2 2 3 11 2" xfId="26643"/>
    <cellStyle name="RowTitles-Detail 2 2 3 12" xfId="26644"/>
    <cellStyle name="RowTitles-Detail 2 2 3 12 2" xfId="26645"/>
    <cellStyle name="RowTitles-Detail 2 2 3 12 2 2" xfId="26646"/>
    <cellStyle name="RowTitles-Detail 2 2 3 2" xfId="26647"/>
    <cellStyle name="RowTitles-Detail 2 2 3 2 2" xfId="26648"/>
    <cellStyle name="RowTitles-Detail 2 2 3 2 2 2" xfId="26649"/>
    <cellStyle name="RowTitles-Detail 2 2 3 2 2 2 2" xfId="26650"/>
    <cellStyle name="RowTitles-Detail 2 2 3 2 2 2 2 2" xfId="26651"/>
    <cellStyle name="RowTitles-Detail 2 2 3 2 2 2 2 2 2" xfId="26652"/>
    <cellStyle name="RowTitles-Detail 2 2 3 2 2 2 2 3" xfId="26653"/>
    <cellStyle name="RowTitles-Detail 2 2 3 2 2 2 3" xfId="26654"/>
    <cellStyle name="RowTitles-Detail 2 2 3 2 2 2 3 2" xfId="26655"/>
    <cellStyle name="RowTitles-Detail 2 2 3 2 2 2 3 2 2" xfId="26656"/>
    <cellStyle name="RowTitles-Detail 2 2 3 2 2 2 4" xfId="26657"/>
    <cellStyle name="RowTitles-Detail 2 2 3 2 2 2 4 2" xfId="26658"/>
    <cellStyle name="RowTitles-Detail 2 2 3 2 2 2 5" xfId="26659"/>
    <cellStyle name="RowTitles-Detail 2 2 3 2 2 3" xfId="26660"/>
    <cellStyle name="RowTitles-Detail 2 2 3 2 2 3 2" xfId="26661"/>
    <cellStyle name="RowTitles-Detail 2 2 3 2 2 3 2 2" xfId="26662"/>
    <cellStyle name="RowTitles-Detail 2 2 3 2 2 3 2 2 2" xfId="26663"/>
    <cellStyle name="RowTitles-Detail 2 2 3 2 2 3 2 3" xfId="26664"/>
    <cellStyle name="RowTitles-Detail 2 2 3 2 2 3 3" xfId="26665"/>
    <cellStyle name="RowTitles-Detail 2 2 3 2 2 3 3 2" xfId="26666"/>
    <cellStyle name="RowTitles-Detail 2 2 3 2 2 3 3 2 2" xfId="26667"/>
    <cellStyle name="RowTitles-Detail 2 2 3 2 2 3 4" xfId="26668"/>
    <cellStyle name="RowTitles-Detail 2 2 3 2 2 3 4 2" xfId="26669"/>
    <cellStyle name="RowTitles-Detail 2 2 3 2 2 3 5" xfId="26670"/>
    <cellStyle name="RowTitles-Detail 2 2 3 2 2 4" xfId="26671"/>
    <cellStyle name="RowTitles-Detail 2 2 3 2 2 4 2" xfId="26672"/>
    <cellStyle name="RowTitles-Detail 2 2 3 2 2 5" xfId="26673"/>
    <cellStyle name="RowTitles-Detail 2 2 3 2 2 5 2" xfId="26674"/>
    <cellStyle name="RowTitles-Detail 2 2 3 2 2 5 2 2" xfId="26675"/>
    <cellStyle name="RowTitles-Detail 2 2 3 2 3" xfId="26676"/>
    <cellStyle name="RowTitles-Detail 2 2 3 2 3 2" xfId="26677"/>
    <cellStyle name="RowTitles-Detail 2 2 3 2 3 2 2" xfId="26678"/>
    <cellStyle name="RowTitles-Detail 2 2 3 2 3 2 2 2" xfId="26679"/>
    <cellStyle name="RowTitles-Detail 2 2 3 2 3 2 2 2 2" xfId="26680"/>
    <cellStyle name="RowTitles-Detail 2 2 3 2 3 2 2 3" xfId="26681"/>
    <cellStyle name="RowTitles-Detail 2 2 3 2 3 2 3" xfId="26682"/>
    <cellStyle name="RowTitles-Detail 2 2 3 2 3 2 3 2" xfId="26683"/>
    <cellStyle name="RowTitles-Detail 2 2 3 2 3 2 3 2 2" xfId="26684"/>
    <cellStyle name="RowTitles-Detail 2 2 3 2 3 2 4" xfId="26685"/>
    <cellStyle name="RowTitles-Detail 2 2 3 2 3 2 4 2" xfId="26686"/>
    <cellStyle name="RowTitles-Detail 2 2 3 2 3 2 5" xfId="26687"/>
    <cellStyle name="RowTitles-Detail 2 2 3 2 3 3" xfId="26688"/>
    <cellStyle name="RowTitles-Detail 2 2 3 2 3 3 2" xfId="26689"/>
    <cellStyle name="RowTitles-Detail 2 2 3 2 3 3 2 2" xfId="26690"/>
    <cellStyle name="RowTitles-Detail 2 2 3 2 3 3 2 2 2" xfId="26691"/>
    <cellStyle name="RowTitles-Detail 2 2 3 2 3 3 2 3" xfId="26692"/>
    <cellStyle name="RowTitles-Detail 2 2 3 2 3 3 3" xfId="26693"/>
    <cellStyle name="RowTitles-Detail 2 2 3 2 3 3 3 2" xfId="26694"/>
    <cellStyle name="RowTitles-Detail 2 2 3 2 3 3 3 2 2" xfId="26695"/>
    <cellStyle name="RowTitles-Detail 2 2 3 2 3 3 4" xfId="26696"/>
    <cellStyle name="RowTitles-Detail 2 2 3 2 3 3 4 2" xfId="26697"/>
    <cellStyle name="RowTitles-Detail 2 2 3 2 3 3 5" xfId="26698"/>
    <cellStyle name="RowTitles-Detail 2 2 3 2 3 4" xfId="26699"/>
    <cellStyle name="RowTitles-Detail 2 2 3 2 3 4 2" xfId="26700"/>
    <cellStyle name="RowTitles-Detail 2 2 3 2 3 5" xfId="26701"/>
    <cellStyle name="RowTitles-Detail 2 2 3 2 3 5 2" xfId="26702"/>
    <cellStyle name="RowTitles-Detail 2 2 3 2 3 5 2 2" xfId="26703"/>
    <cellStyle name="RowTitles-Detail 2 2 3 2 3 5 3" xfId="26704"/>
    <cellStyle name="RowTitles-Detail 2 2 3 2 3 6" xfId="26705"/>
    <cellStyle name="RowTitles-Detail 2 2 3 2 3 6 2" xfId="26706"/>
    <cellStyle name="RowTitles-Detail 2 2 3 2 3 6 2 2" xfId="26707"/>
    <cellStyle name="RowTitles-Detail 2 2 3 2 3 7" xfId="26708"/>
    <cellStyle name="RowTitles-Detail 2 2 3 2 3 7 2" xfId="26709"/>
    <cellStyle name="RowTitles-Detail 2 2 3 2 3 8" xfId="26710"/>
    <cellStyle name="RowTitles-Detail 2 2 3 2 4" xfId="26711"/>
    <cellStyle name="RowTitles-Detail 2 2 3 2 4 2" xfId="26712"/>
    <cellStyle name="RowTitles-Detail 2 2 3 2 4 2 2" xfId="26713"/>
    <cellStyle name="RowTitles-Detail 2 2 3 2 4 2 2 2" xfId="26714"/>
    <cellStyle name="RowTitles-Detail 2 2 3 2 4 2 2 2 2" xfId="26715"/>
    <cellStyle name="RowTitles-Detail 2 2 3 2 4 2 2 3" xfId="26716"/>
    <cellStyle name="RowTitles-Detail 2 2 3 2 4 2 3" xfId="26717"/>
    <cellStyle name="RowTitles-Detail 2 2 3 2 4 2 3 2" xfId="26718"/>
    <cellStyle name="RowTitles-Detail 2 2 3 2 4 2 3 2 2" xfId="26719"/>
    <cellStyle name="RowTitles-Detail 2 2 3 2 4 2 4" xfId="26720"/>
    <cellStyle name="RowTitles-Detail 2 2 3 2 4 2 4 2" xfId="26721"/>
    <cellStyle name="RowTitles-Detail 2 2 3 2 4 2 5" xfId="26722"/>
    <cellStyle name="RowTitles-Detail 2 2 3 2 4 3" xfId="26723"/>
    <cellStyle name="RowTitles-Detail 2 2 3 2 4 3 2" xfId="26724"/>
    <cellStyle name="RowTitles-Detail 2 2 3 2 4 3 2 2" xfId="26725"/>
    <cellStyle name="RowTitles-Detail 2 2 3 2 4 3 2 2 2" xfId="26726"/>
    <cellStyle name="RowTitles-Detail 2 2 3 2 4 3 2 3" xfId="26727"/>
    <cellStyle name="RowTitles-Detail 2 2 3 2 4 3 3" xfId="26728"/>
    <cellStyle name="RowTitles-Detail 2 2 3 2 4 3 3 2" xfId="26729"/>
    <cellStyle name="RowTitles-Detail 2 2 3 2 4 3 3 2 2" xfId="26730"/>
    <cellStyle name="RowTitles-Detail 2 2 3 2 4 3 4" xfId="26731"/>
    <cellStyle name="RowTitles-Detail 2 2 3 2 4 3 4 2" xfId="26732"/>
    <cellStyle name="RowTitles-Detail 2 2 3 2 4 3 5" xfId="26733"/>
    <cellStyle name="RowTitles-Detail 2 2 3 2 4 4" xfId="26734"/>
    <cellStyle name="RowTitles-Detail 2 2 3 2 4 4 2" xfId="26735"/>
    <cellStyle name="RowTitles-Detail 2 2 3 2 4 4 2 2" xfId="26736"/>
    <cellStyle name="RowTitles-Detail 2 2 3 2 4 4 3" xfId="26737"/>
    <cellStyle name="RowTitles-Detail 2 2 3 2 4 5" xfId="26738"/>
    <cellStyle name="RowTitles-Detail 2 2 3 2 4 5 2" xfId="26739"/>
    <cellStyle name="RowTitles-Detail 2 2 3 2 4 5 2 2" xfId="26740"/>
    <cellStyle name="RowTitles-Detail 2 2 3 2 4 6" xfId="26741"/>
    <cellStyle name="RowTitles-Detail 2 2 3 2 4 6 2" xfId="26742"/>
    <cellStyle name="RowTitles-Detail 2 2 3 2 4 7" xfId="26743"/>
    <cellStyle name="RowTitles-Detail 2 2 3 2 5" xfId="26744"/>
    <cellStyle name="RowTitles-Detail 2 2 3 2 5 2" xfId="26745"/>
    <cellStyle name="RowTitles-Detail 2 2 3 2 5 2 2" xfId="26746"/>
    <cellStyle name="RowTitles-Detail 2 2 3 2 5 2 2 2" xfId="26747"/>
    <cellStyle name="RowTitles-Detail 2 2 3 2 5 2 2 2 2" xfId="26748"/>
    <cellStyle name="RowTitles-Detail 2 2 3 2 5 2 2 3" xfId="26749"/>
    <cellStyle name="RowTitles-Detail 2 2 3 2 5 2 3" xfId="26750"/>
    <cellStyle name="RowTitles-Detail 2 2 3 2 5 2 3 2" xfId="26751"/>
    <cellStyle name="RowTitles-Detail 2 2 3 2 5 2 3 2 2" xfId="26752"/>
    <cellStyle name="RowTitles-Detail 2 2 3 2 5 2 4" xfId="26753"/>
    <cellStyle name="RowTitles-Detail 2 2 3 2 5 2 4 2" xfId="26754"/>
    <cellStyle name="RowTitles-Detail 2 2 3 2 5 2 5" xfId="26755"/>
    <cellStyle name="RowTitles-Detail 2 2 3 2 5 3" xfId="26756"/>
    <cellStyle name="RowTitles-Detail 2 2 3 2 5 3 2" xfId="26757"/>
    <cellStyle name="RowTitles-Detail 2 2 3 2 5 3 2 2" xfId="26758"/>
    <cellStyle name="RowTitles-Detail 2 2 3 2 5 3 2 2 2" xfId="26759"/>
    <cellStyle name="RowTitles-Detail 2 2 3 2 5 3 2 3" xfId="26760"/>
    <cellStyle name="RowTitles-Detail 2 2 3 2 5 3 3" xfId="26761"/>
    <cellStyle name="RowTitles-Detail 2 2 3 2 5 3 3 2" xfId="26762"/>
    <cellStyle name="RowTitles-Detail 2 2 3 2 5 3 3 2 2" xfId="26763"/>
    <cellStyle name="RowTitles-Detail 2 2 3 2 5 3 4" xfId="26764"/>
    <cellStyle name="RowTitles-Detail 2 2 3 2 5 3 4 2" xfId="26765"/>
    <cellStyle name="RowTitles-Detail 2 2 3 2 5 3 5" xfId="26766"/>
    <cellStyle name="RowTitles-Detail 2 2 3 2 5 4" xfId="26767"/>
    <cellStyle name="RowTitles-Detail 2 2 3 2 5 4 2" xfId="26768"/>
    <cellStyle name="RowTitles-Detail 2 2 3 2 5 4 2 2" xfId="26769"/>
    <cellStyle name="RowTitles-Detail 2 2 3 2 5 4 3" xfId="26770"/>
    <cellStyle name="RowTitles-Detail 2 2 3 2 5 5" xfId="26771"/>
    <cellStyle name="RowTitles-Detail 2 2 3 2 5 5 2" xfId="26772"/>
    <cellStyle name="RowTitles-Detail 2 2 3 2 5 5 2 2" xfId="26773"/>
    <cellStyle name="RowTitles-Detail 2 2 3 2 5 6" xfId="26774"/>
    <cellStyle name="RowTitles-Detail 2 2 3 2 5 6 2" xfId="26775"/>
    <cellStyle name="RowTitles-Detail 2 2 3 2 5 7" xfId="26776"/>
    <cellStyle name="RowTitles-Detail 2 2 3 2 6" xfId="26777"/>
    <cellStyle name="RowTitles-Detail 2 2 3 2 6 2" xfId="26778"/>
    <cellStyle name="RowTitles-Detail 2 2 3 2 6 2 2" xfId="26779"/>
    <cellStyle name="RowTitles-Detail 2 2 3 2 6 2 2 2" xfId="26780"/>
    <cellStyle name="RowTitles-Detail 2 2 3 2 6 2 2 2 2" xfId="26781"/>
    <cellStyle name="RowTitles-Detail 2 2 3 2 6 2 2 3" xfId="26782"/>
    <cellStyle name="RowTitles-Detail 2 2 3 2 6 2 3" xfId="26783"/>
    <cellStyle name="RowTitles-Detail 2 2 3 2 6 2 3 2" xfId="26784"/>
    <cellStyle name="RowTitles-Detail 2 2 3 2 6 2 3 2 2" xfId="26785"/>
    <cellStyle name="RowTitles-Detail 2 2 3 2 6 2 4" xfId="26786"/>
    <cellStyle name="RowTitles-Detail 2 2 3 2 6 2 4 2" xfId="26787"/>
    <cellStyle name="RowTitles-Detail 2 2 3 2 6 2 5" xfId="26788"/>
    <cellStyle name="RowTitles-Detail 2 2 3 2 6 3" xfId="26789"/>
    <cellStyle name="RowTitles-Detail 2 2 3 2 6 3 2" xfId="26790"/>
    <cellStyle name="RowTitles-Detail 2 2 3 2 6 3 2 2" xfId="26791"/>
    <cellStyle name="RowTitles-Detail 2 2 3 2 6 3 2 2 2" xfId="26792"/>
    <cellStyle name="RowTitles-Detail 2 2 3 2 6 3 2 3" xfId="26793"/>
    <cellStyle name="RowTitles-Detail 2 2 3 2 6 3 3" xfId="26794"/>
    <cellStyle name="RowTitles-Detail 2 2 3 2 6 3 3 2" xfId="26795"/>
    <cellStyle name="RowTitles-Detail 2 2 3 2 6 3 3 2 2" xfId="26796"/>
    <cellStyle name="RowTitles-Detail 2 2 3 2 6 3 4" xfId="26797"/>
    <cellStyle name="RowTitles-Detail 2 2 3 2 6 3 4 2" xfId="26798"/>
    <cellStyle name="RowTitles-Detail 2 2 3 2 6 3 5" xfId="26799"/>
    <cellStyle name="RowTitles-Detail 2 2 3 2 6 4" xfId="26800"/>
    <cellStyle name="RowTitles-Detail 2 2 3 2 6 4 2" xfId="26801"/>
    <cellStyle name="RowTitles-Detail 2 2 3 2 6 4 2 2" xfId="26802"/>
    <cellStyle name="RowTitles-Detail 2 2 3 2 6 4 3" xfId="26803"/>
    <cellStyle name="RowTitles-Detail 2 2 3 2 6 5" xfId="26804"/>
    <cellStyle name="RowTitles-Detail 2 2 3 2 6 5 2" xfId="26805"/>
    <cellStyle name="RowTitles-Detail 2 2 3 2 6 5 2 2" xfId="26806"/>
    <cellStyle name="RowTitles-Detail 2 2 3 2 6 6" xfId="26807"/>
    <cellStyle name="RowTitles-Detail 2 2 3 2 6 6 2" xfId="26808"/>
    <cellStyle name="RowTitles-Detail 2 2 3 2 6 7" xfId="26809"/>
    <cellStyle name="RowTitles-Detail 2 2 3 2 7" xfId="26810"/>
    <cellStyle name="RowTitles-Detail 2 2 3 2 7 2" xfId="26811"/>
    <cellStyle name="RowTitles-Detail 2 2 3 2 7 2 2" xfId="26812"/>
    <cellStyle name="RowTitles-Detail 2 2 3 2 7 2 2 2" xfId="26813"/>
    <cellStyle name="RowTitles-Detail 2 2 3 2 7 2 3" xfId="26814"/>
    <cellStyle name="RowTitles-Detail 2 2 3 2 7 3" xfId="26815"/>
    <cellStyle name="RowTitles-Detail 2 2 3 2 7 3 2" xfId="26816"/>
    <cellStyle name="RowTitles-Detail 2 2 3 2 7 3 2 2" xfId="26817"/>
    <cellStyle name="RowTitles-Detail 2 2 3 2 7 4" xfId="26818"/>
    <cellStyle name="RowTitles-Detail 2 2 3 2 7 4 2" xfId="26819"/>
    <cellStyle name="RowTitles-Detail 2 2 3 2 7 5" xfId="26820"/>
    <cellStyle name="RowTitles-Detail 2 2 3 2 8" xfId="26821"/>
    <cellStyle name="RowTitles-Detail 2 2 3 2 8 2" xfId="26822"/>
    <cellStyle name="RowTitles-Detail 2 2 3 2 9" xfId="26823"/>
    <cellStyle name="RowTitles-Detail 2 2 3 2 9 2" xfId="26824"/>
    <cellStyle name="RowTitles-Detail 2 2 3 2 9 2 2" xfId="26825"/>
    <cellStyle name="RowTitles-Detail 2 2 3 2_STUD aligned by INSTIT" xfId="26826"/>
    <cellStyle name="RowTitles-Detail 2 2 3 3" xfId="26827"/>
    <cellStyle name="RowTitles-Detail 2 2 3 3 2" xfId="26828"/>
    <cellStyle name="RowTitles-Detail 2 2 3 3 2 2" xfId="26829"/>
    <cellStyle name="RowTitles-Detail 2 2 3 3 2 2 2" xfId="26830"/>
    <cellStyle name="RowTitles-Detail 2 2 3 3 2 2 2 2" xfId="26831"/>
    <cellStyle name="RowTitles-Detail 2 2 3 3 2 2 2 2 2" xfId="26832"/>
    <cellStyle name="RowTitles-Detail 2 2 3 3 2 2 2 3" xfId="26833"/>
    <cellStyle name="RowTitles-Detail 2 2 3 3 2 2 3" xfId="26834"/>
    <cellStyle name="RowTitles-Detail 2 2 3 3 2 2 3 2" xfId="26835"/>
    <cellStyle name="RowTitles-Detail 2 2 3 3 2 2 3 2 2" xfId="26836"/>
    <cellStyle name="RowTitles-Detail 2 2 3 3 2 2 4" xfId="26837"/>
    <cellStyle name="RowTitles-Detail 2 2 3 3 2 2 4 2" xfId="26838"/>
    <cellStyle name="RowTitles-Detail 2 2 3 3 2 2 5" xfId="26839"/>
    <cellStyle name="RowTitles-Detail 2 2 3 3 2 3" xfId="26840"/>
    <cellStyle name="RowTitles-Detail 2 2 3 3 2 3 2" xfId="26841"/>
    <cellStyle name="RowTitles-Detail 2 2 3 3 2 3 2 2" xfId="26842"/>
    <cellStyle name="RowTitles-Detail 2 2 3 3 2 3 2 2 2" xfId="26843"/>
    <cellStyle name="RowTitles-Detail 2 2 3 3 2 3 2 3" xfId="26844"/>
    <cellStyle name="RowTitles-Detail 2 2 3 3 2 3 3" xfId="26845"/>
    <cellStyle name="RowTitles-Detail 2 2 3 3 2 3 3 2" xfId="26846"/>
    <cellStyle name="RowTitles-Detail 2 2 3 3 2 3 3 2 2" xfId="26847"/>
    <cellStyle name="RowTitles-Detail 2 2 3 3 2 3 4" xfId="26848"/>
    <cellStyle name="RowTitles-Detail 2 2 3 3 2 3 4 2" xfId="26849"/>
    <cellStyle name="RowTitles-Detail 2 2 3 3 2 3 5" xfId="26850"/>
    <cellStyle name="RowTitles-Detail 2 2 3 3 2 4" xfId="26851"/>
    <cellStyle name="RowTitles-Detail 2 2 3 3 2 4 2" xfId="26852"/>
    <cellStyle name="RowTitles-Detail 2 2 3 3 2 5" xfId="26853"/>
    <cellStyle name="RowTitles-Detail 2 2 3 3 2 5 2" xfId="26854"/>
    <cellStyle name="RowTitles-Detail 2 2 3 3 2 5 2 2" xfId="26855"/>
    <cellStyle name="RowTitles-Detail 2 2 3 3 2 5 3" xfId="26856"/>
    <cellStyle name="RowTitles-Detail 2 2 3 3 2 6" xfId="26857"/>
    <cellStyle name="RowTitles-Detail 2 2 3 3 2 6 2" xfId="26858"/>
    <cellStyle name="RowTitles-Detail 2 2 3 3 2 6 2 2" xfId="26859"/>
    <cellStyle name="RowTitles-Detail 2 2 3 3 2 7" xfId="26860"/>
    <cellStyle name="RowTitles-Detail 2 2 3 3 2 7 2" xfId="26861"/>
    <cellStyle name="RowTitles-Detail 2 2 3 3 2 8" xfId="26862"/>
    <cellStyle name="RowTitles-Detail 2 2 3 3 3" xfId="26863"/>
    <cellStyle name="RowTitles-Detail 2 2 3 3 3 2" xfId="26864"/>
    <cellStyle name="RowTitles-Detail 2 2 3 3 3 2 2" xfId="26865"/>
    <cellStyle name="RowTitles-Detail 2 2 3 3 3 2 2 2" xfId="26866"/>
    <cellStyle name="RowTitles-Detail 2 2 3 3 3 2 2 2 2" xfId="26867"/>
    <cellStyle name="RowTitles-Detail 2 2 3 3 3 2 2 3" xfId="26868"/>
    <cellStyle name="RowTitles-Detail 2 2 3 3 3 2 3" xfId="26869"/>
    <cellStyle name="RowTitles-Detail 2 2 3 3 3 2 3 2" xfId="26870"/>
    <cellStyle name="RowTitles-Detail 2 2 3 3 3 2 3 2 2" xfId="26871"/>
    <cellStyle name="RowTitles-Detail 2 2 3 3 3 2 4" xfId="26872"/>
    <cellStyle name="RowTitles-Detail 2 2 3 3 3 2 4 2" xfId="26873"/>
    <cellStyle name="RowTitles-Detail 2 2 3 3 3 2 5" xfId="26874"/>
    <cellStyle name="RowTitles-Detail 2 2 3 3 3 3" xfId="26875"/>
    <cellStyle name="RowTitles-Detail 2 2 3 3 3 3 2" xfId="26876"/>
    <cellStyle name="RowTitles-Detail 2 2 3 3 3 3 2 2" xfId="26877"/>
    <cellStyle name="RowTitles-Detail 2 2 3 3 3 3 2 2 2" xfId="26878"/>
    <cellStyle name="RowTitles-Detail 2 2 3 3 3 3 2 3" xfId="26879"/>
    <cellStyle name="RowTitles-Detail 2 2 3 3 3 3 3" xfId="26880"/>
    <cellStyle name="RowTitles-Detail 2 2 3 3 3 3 3 2" xfId="26881"/>
    <cellStyle name="RowTitles-Detail 2 2 3 3 3 3 3 2 2" xfId="26882"/>
    <cellStyle name="RowTitles-Detail 2 2 3 3 3 3 4" xfId="26883"/>
    <cellStyle name="RowTitles-Detail 2 2 3 3 3 3 4 2" xfId="26884"/>
    <cellStyle name="RowTitles-Detail 2 2 3 3 3 3 5" xfId="26885"/>
    <cellStyle name="RowTitles-Detail 2 2 3 3 3 4" xfId="26886"/>
    <cellStyle name="RowTitles-Detail 2 2 3 3 3 4 2" xfId="26887"/>
    <cellStyle name="RowTitles-Detail 2 2 3 3 3 5" xfId="26888"/>
    <cellStyle name="RowTitles-Detail 2 2 3 3 3 5 2" xfId="26889"/>
    <cellStyle name="RowTitles-Detail 2 2 3 3 3 5 2 2" xfId="26890"/>
    <cellStyle name="RowTitles-Detail 2 2 3 3 4" xfId="26891"/>
    <cellStyle name="RowTitles-Detail 2 2 3 3 4 2" xfId="26892"/>
    <cellStyle name="RowTitles-Detail 2 2 3 3 4 2 2" xfId="26893"/>
    <cellStyle name="RowTitles-Detail 2 2 3 3 4 2 2 2" xfId="26894"/>
    <cellStyle name="RowTitles-Detail 2 2 3 3 4 2 2 2 2" xfId="26895"/>
    <cellStyle name="RowTitles-Detail 2 2 3 3 4 2 2 3" xfId="26896"/>
    <cellStyle name="RowTitles-Detail 2 2 3 3 4 2 3" xfId="26897"/>
    <cellStyle name="RowTitles-Detail 2 2 3 3 4 2 3 2" xfId="26898"/>
    <cellStyle name="RowTitles-Detail 2 2 3 3 4 2 3 2 2" xfId="26899"/>
    <cellStyle name="RowTitles-Detail 2 2 3 3 4 2 4" xfId="26900"/>
    <cellStyle name="RowTitles-Detail 2 2 3 3 4 2 4 2" xfId="26901"/>
    <cellStyle name="RowTitles-Detail 2 2 3 3 4 2 5" xfId="26902"/>
    <cellStyle name="RowTitles-Detail 2 2 3 3 4 3" xfId="26903"/>
    <cellStyle name="RowTitles-Detail 2 2 3 3 4 3 2" xfId="26904"/>
    <cellStyle name="RowTitles-Detail 2 2 3 3 4 3 2 2" xfId="26905"/>
    <cellStyle name="RowTitles-Detail 2 2 3 3 4 3 2 2 2" xfId="26906"/>
    <cellStyle name="RowTitles-Detail 2 2 3 3 4 3 2 3" xfId="26907"/>
    <cellStyle name="RowTitles-Detail 2 2 3 3 4 3 3" xfId="26908"/>
    <cellStyle name="RowTitles-Detail 2 2 3 3 4 3 3 2" xfId="26909"/>
    <cellStyle name="RowTitles-Detail 2 2 3 3 4 3 3 2 2" xfId="26910"/>
    <cellStyle name="RowTitles-Detail 2 2 3 3 4 3 4" xfId="26911"/>
    <cellStyle name="RowTitles-Detail 2 2 3 3 4 3 4 2" xfId="26912"/>
    <cellStyle name="RowTitles-Detail 2 2 3 3 4 3 5" xfId="26913"/>
    <cellStyle name="RowTitles-Detail 2 2 3 3 4 4" xfId="26914"/>
    <cellStyle name="RowTitles-Detail 2 2 3 3 4 4 2" xfId="26915"/>
    <cellStyle name="RowTitles-Detail 2 2 3 3 4 4 2 2" xfId="26916"/>
    <cellStyle name="RowTitles-Detail 2 2 3 3 4 4 3" xfId="26917"/>
    <cellStyle name="RowTitles-Detail 2 2 3 3 4 5" xfId="26918"/>
    <cellStyle name="RowTitles-Detail 2 2 3 3 4 5 2" xfId="26919"/>
    <cellStyle name="RowTitles-Detail 2 2 3 3 4 5 2 2" xfId="26920"/>
    <cellStyle name="RowTitles-Detail 2 2 3 3 4 6" xfId="26921"/>
    <cellStyle name="RowTitles-Detail 2 2 3 3 4 6 2" xfId="26922"/>
    <cellStyle name="RowTitles-Detail 2 2 3 3 4 7" xfId="26923"/>
    <cellStyle name="RowTitles-Detail 2 2 3 3 5" xfId="26924"/>
    <cellStyle name="RowTitles-Detail 2 2 3 3 5 2" xfId="26925"/>
    <cellStyle name="RowTitles-Detail 2 2 3 3 5 2 2" xfId="26926"/>
    <cellStyle name="RowTitles-Detail 2 2 3 3 5 2 2 2" xfId="26927"/>
    <cellStyle name="RowTitles-Detail 2 2 3 3 5 2 2 2 2" xfId="26928"/>
    <cellStyle name="RowTitles-Detail 2 2 3 3 5 2 2 3" xfId="26929"/>
    <cellStyle name="RowTitles-Detail 2 2 3 3 5 2 3" xfId="26930"/>
    <cellStyle name="RowTitles-Detail 2 2 3 3 5 2 3 2" xfId="26931"/>
    <cellStyle name="RowTitles-Detail 2 2 3 3 5 2 3 2 2" xfId="26932"/>
    <cellStyle name="RowTitles-Detail 2 2 3 3 5 2 4" xfId="26933"/>
    <cellStyle name="RowTitles-Detail 2 2 3 3 5 2 4 2" xfId="26934"/>
    <cellStyle name="RowTitles-Detail 2 2 3 3 5 2 5" xfId="26935"/>
    <cellStyle name="RowTitles-Detail 2 2 3 3 5 3" xfId="26936"/>
    <cellStyle name="RowTitles-Detail 2 2 3 3 5 3 2" xfId="26937"/>
    <cellStyle name="RowTitles-Detail 2 2 3 3 5 3 2 2" xfId="26938"/>
    <cellStyle name="RowTitles-Detail 2 2 3 3 5 3 2 2 2" xfId="26939"/>
    <cellStyle name="RowTitles-Detail 2 2 3 3 5 3 2 3" xfId="26940"/>
    <cellStyle name="RowTitles-Detail 2 2 3 3 5 3 3" xfId="26941"/>
    <cellStyle name="RowTitles-Detail 2 2 3 3 5 3 3 2" xfId="26942"/>
    <cellStyle name="RowTitles-Detail 2 2 3 3 5 3 3 2 2" xfId="26943"/>
    <cellStyle name="RowTitles-Detail 2 2 3 3 5 3 4" xfId="26944"/>
    <cellStyle name="RowTitles-Detail 2 2 3 3 5 3 4 2" xfId="26945"/>
    <cellStyle name="RowTitles-Detail 2 2 3 3 5 3 5" xfId="26946"/>
    <cellStyle name="RowTitles-Detail 2 2 3 3 5 4" xfId="26947"/>
    <cellStyle name="RowTitles-Detail 2 2 3 3 5 4 2" xfId="26948"/>
    <cellStyle name="RowTitles-Detail 2 2 3 3 5 4 2 2" xfId="26949"/>
    <cellStyle name="RowTitles-Detail 2 2 3 3 5 4 3" xfId="26950"/>
    <cellStyle name="RowTitles-Detail 2 2 3 3 5 5" xfId="26951"/>
    <cellStyle name="RowTitles-Detail 2 2 3 3 5 5 2" xfId="26952"/>
    <cellStyle name="RowTitles-Detail 2 2 3 3 5 5 2 2" xfId="26953"/>
    <cellStyle name="RowTitles-Detail 2 2 3 3 5 6" xfId="26954"/>
    <cellStyle name="RowTitles-Detail 2 2 3 3 5 6 2" xfId="26955"/>
    <cellStyle name="RowTitles-Detail 2 2 3 3 5 7" xfId="26956"/>
    <cellStyle name="RowTitles-Detail 2 2 3 3 6" xfId="26957"/>
    <cellStyle name="RowTitles-Detail 2 2 3 3 6 2" xfId="26958"/>
    <cellStyle name="RowTitles-Detail 2 2 3 3 6 2 2" xfId="26959"/>
    <cellStyle name="RowTitles-Detail 2 2 3 3 6 2 2 2" xfId="26960"/>
    <cellStyle name="RowTitles-Detail 2 2 3 3 6 2 2 2 2" xfId="26961"/>
    <cellStyle name="RowTitles-Detail 2 2 3 3 6 2 2 3" xfId="26962"/>
    <cellStyle name="RowTitles-Detail 2 2 3 3 6 2 3" xfId="26963"/>
    <cellStyle name="RowTitles-Detail 2 2 3 3 6 2 3 2" xfId="26964"/>
    <cellStyle name="RowTitles-Detail 2 2 3 3 6 2 3 2 2" xfId="26965"/>
    <cellStyle name="RowTitles-Detail 2 2 3 3 6 2 4" xfId="26966"/>
    <cellStyle name="RowTitles-Detail 2 2 3 3 6 2 4 2" xfId="26967"/>
    <cellStyle name="RowTitles-Detail 2 2 3 3 6 2 5" xfId="26968"/>
    <cellStyle name="RowTitles-Detail 2 2 3 3 6 3" xfId="26969"/>
    <cellStyle name="RowTitles-Detail 2 2 3 3 6 3 2" xfId="26970"/>
    <cellStyle name="RowTitles-Detail 2 2 3 3 6 3 2 2" xfId="26971"/>
    <cellStyle name="RowTitles-Detail 2 2 3 3 6 3 2 2 2" xfId="26972"/>
    <cellStyle name="RowTitles-Detail 2 2 3 3 6 3 2 3" xfId="26973"/>
    <cellStyle name="RowTitles-Detail 2 2 3 3 6 3 3" xfId="26974"/>
    <cellStyle name="RowTitles-Detail 2 2 3 3 6 3 3 2" xfId="26975"/>
    <cellStyle name="RowTitles-Detail 2 2 3 3 6 3 3 2 2" xfId="26976"/>
    <cellStyle name="RowTitles-Detail 2 2 3 3 6 3 4" xfId="26977"/>
    <cellStyle name="RowTitles-Detail 2 2 3 3 6 3 4 2" xfId="26978"/>
    <cellStyle name="RowTitles-Detail 2 2 3 3 6 3 5" xfId="26979"/>
    <cellStyle name="RowTitles-Detail 2 2 3 3 6 4" xfId="26980"/>
    <cellStyle name="RowTitles-Detail 2 2 3 3 6 4 2" xfId="26981"/>
    <cellStyle name="RowTitles-Detail 2 2 3 3 6 4 2 2" xfId="26982"/>
    <cellStyle name="RowTitles-Detail 2 2 3 3 6 4 3" xfId="26983"/>
    <cellStyle name="RowTitles-Detail 2 2 3 3 6 5" xfId="26984"/>
    <cellStyle name="RowTitles-Detail 2 2 3 3 6 5 2" xfId="26985"/>
    <cellStyle name="RowTitles-Detail 2 2 3 3 6 5 2 2" xfId="26986"/>
    <cellStyle name="RowTitles-Detail 2 2 3 3 6 6" xfId="26987"/>
    <cellStyle name="RowTitles-Detail 2 2 3 3 6 6 2" xfId="26988"/>
    <cellStyle name="RowTitles-Detail 2 2 3 3 6 7" xfId="26989"/>
    <cellStyle name="RowTitles-Detail 2 2 3 3 7" xfId="26990"/>
    <cellStyle name="RowTitles-Detail 2 2 3 3 7 2" xfId="26991"/>
    <cellStyle name="RowTitles-Detail 2 2 3 3 7 2 2" xfId="26992"/>
    <cellStyle name="RowTitles-Detail 2 2 3 3 7 2 2 2" xfId="26993"/>
    <cellStyle name="RowTitles-Detail 2 2 3 3 7 2 3" xfId="26994"/>
    <cellStyle name="RowTitles-Detail 2 2 3 3 7 3" xfId="26995"/>
    <cellStyle name="RowTitles-Detail 2 2 3 3 7 3 2" xfId="26996"/>
    <cellStyle name="RowTitles-Detail 2 2 3 3 7 3 2 2" xfId="26997"/>
    <cellStyle name="RowTitles-Detail 2 2 3 3 7 4" xfId="26998"/>
    <cellStyle name="RowTitles-Detail 2 2 3 3 7 4 2" xfId="26999"/>
    <cellStyle name="RowTitles-Detail 2 2 3 3 7 5" xfId="27000"/>
    <cellStyle name="RowTitles-Detail 2 2 3 3 8" xfId="27001"/>
    <cellStyle name="RowTitles-Detail 2 2 3 3 8 2" xfId="27002"/>
    <cellStyle name="RowTitles-Detail 2 2 3 3 8 2 2" xfId="27003"/>
    <cellStyle name="RowTitles-Detail 2 2 3 3 8 2 2 2" xfId="27004"/>
    <cellStyle name="RowTitles-Detail 2 2 3 3 8 2 3" xfId="27005"/>
    <cellStyle name="RowTitles-Detail 2 2 3 3 8 3" xfId="27006"/>
    <cellStyle name="RowTitles-Detail 2 2 3 3 8 3 2" xfId="27007"/>
    <cellStyle name="RowTitles-Detail 2 2 3 3 8 3 2 2" xfId="27008"/>
    <cellStyle name="RowTitles-Detail 2 2 3 3 8 4" xfId="27009"/>
    <cellStyle name="RowTitles-Detail 2 2 3 3 8 4 2" xfId="27010"/>
    <cellStyle name="RowTitles-Detail 2 2 3 3 8 5" xfId="27011"/>
    <cellStyle name="RowTitles-Detail 2 2 3 3 9" xfId="27012"/>
    <cellStyle name="RowTitles-Detail 2 2 3 3 9 2" xfId="27013"/>
    <cellStyle name="RowTitles-Detail 2 2 3 3 9 2 2" xfId="27014"/>
    <cellStyle name="RowTitles-Detail 2 2 3 3_STUD aligned by INSTIT" xfId="27015"/>
    <cellStyle name="RowTitles-Detail 2 2 3 4" xfId="27016"/>
    <cellStyle name="RowTitles-Detail 2 2 3 4 2" xfId="27017"/>
    <cellStyle name="RowTitles-Detail 2 2 3 4 2 2" xfId="27018"/>
    <cellStyle name="RowTitles-Detail 2 2 3 4 2 2 2" xfId="27019"/>
    <cellStyle name="RowTitles-Detail 2 2 3 4 2 2 2 2" xfId="27020"/>
    <cellStyle name="RowTitles-Detail 2 2 3 4 2 2 2 2 2" xfId="27021"/>
    <cellStyle name="RowTitles-Detail 2 2 3 4 2 2 2 3" xfId="27022"/>
    <cellStyle name="RowTitles-Detail 2 2 3 4 2 2 3" xfId="27023"/>
    <cellStyle name="RowTitles-Detail 2 2 3 4 2 2 3 2" xfId="27024"/>
    <cellStyle name="RowTitles-Detail 2 2 3 4 2 2 3 2 2" xfId="27025"/>
    <cellStyle name="RowTitles-Detail 2 2 3 4 2 2 4" xfId="27026"/>
    <cellStyle name="RowTitles-Detail 2 2 3 4 2 2 4 2" xfId="27027"/>
    <cellStyle name="RowTitles-Detail 2 2 3 4 2 2 5" xfId="27028"/>
    <cellStyle name="RowTitles-Detail 2 2 3 4 2 3" xfId="27029"/>
    <cellStyle name="RowTitles-Detail 2 2 3 4 2 3 2" xfId="27030"/>
    <cellStyle name="RowTitles-Detail 2 2 3 4 2 3 2 2" xfId="27031"/>
    <cellStyle name="RowTitles-Detail 2 2 3 4 2 3 2 2 2" xfId="27032"/>
    <cellStyle name="RowTitles-Detail 2 2 3 4 2 3 2 3" xfId="27033"/>
    <cellStyle name="RowTitles-Detail 2 2 3 4 2 3 3" xfId="27034"/>
    <cellStyle name="RowTitles-Detail 2 2 3 4 2 3 3 2" xfId="27035"/>
    <cellStyle name="RowTitles-Detail 2 2 3 4 2 3 3 2 2" xfId="27036"/>
    <cellStyle name="RowTitles-Detail 2 2 3 4 2 3 4" xfId="27037"/>
    <cellStyle name="RowTitles-Detail 2 2 3 4 2 3 4 2" xfId="27038"/>
    <cellStyle name="RowTitles-Detail 2 2 3 4 2 3 5" xfId="27039"/>
    <cellStyle name="RowTitles-Detail 2 2 3 4 2 4" xfId="27040"/>
    <cellStyle name="RowTitles-Detail 2 2 3 4 2 4 2" xfId="27041"/>
    <cellStyle name="RowTitles-Detail 2 2 3 4 2 5" xfId="27042"/>
    <cellStyle name="RowTitles-Detail 2 2 3 4 2 5 2" xfId="27043"/>
    <cellStyle name="RowTitles-Detail 2 2 3 4 2 5 2 2" xfId="27044"/>
    <cellStyle name="RowTitles-Detail 2 2 3 4 2 5 3" xfId="27045"/>
    <cellStyle name="RowTitles-Detail 2 2 3 4 2 6" xfId="27046"/>
    <cellStyle name="RowTitles-Detail 2 2 3 4 2 6 2" xfId="27047"/>
    <cellStyle name="RowTitles-Detail 2 2 3 4 2 6 2 2" xfId="27048"/>
    <cellStyle name="RowTitles-Detail 2 2 3 4 3" xfId="27049"/>
    <cellStyle name="RowTitles-Detail 2 2 3 4 3 2" xfId="27050"/>
    <cellStyle name="RowTitles-Detail 2 2 3 4 3 2 2" xfId="27051"/>
    <cellStyle name="RowTitles-Detail 2 2 3 4 3 2 2 2" xfId="27052"/>
    <cellStyle name="RowTitles-Detail 2 2 3 4 3 2 2 2 2" xfId="27053"/>
    <cellStyle name="RowTitles-Detail 2 2 3 4 3 2 2 3" xfId="27054"/>
    <cellStyle name="RowTitles-Detail 2 2 3 4 3 2 3" xfId="27055"/>
    <cellStyle name="RowTitles-Detail 2 2 3 4 3 2 3 2" xfId="27056"/>
    <cellStyle name="RowTitles-Detail 2 2 3 4 3 2 3 2 2" xfId="27057"/>
    <cellStyle name="RowTitles-Detail 2 2 3 4 3 2 4" xfId="27058"/>
    <cellStyle name="RowTitles-Detail 2 2 3 4 3 2 4 2" xfId="27059"/>
    <cellStyle name="RowTitles-Detail 2 2 3 4 3 2 5" xfId="27060"/>
    <cellStyle name="RowTitles-Detail 2 2 3 4 3 3" xfId="27061"/>
    <cellStyle name="RowTitles-Detail 2 2 3 4 3 3 2" xfId="27062"/>
    <cellStyle name="RowTitles-Detail 2 2 3 4 3 3 2 2" xfId="27063"/>
    <cellStyle name="RowTitles-Detail 2 2 3 4 3 3 2 2 2" xfId="27064"/>
    <cellStyle name="RowTitles-Detail 2 2 3 4 3 3 2 3" xfId="27065"/>
    <cellStyle name="RowTitles-Detail 2 2 3 4 3 3 3" xfId="27066"/>
    <cellStyle name="RowTitles-Detail 2 2 3 4 3 3 3 2" xfId="27067"/>
    <cellStyle name="RowTitles-Detail 2 2 3 4 3 3 3 2 2" xfId="27068"/>
    <cellStyle name="RowTitles-Detail 2 2 3 4 3 3 4" xfId="27069"/>
    <cellStyle name="RowTitles-Detail 2 2 3 4 3 3 4 2" xfId="27070"/>
    <cellStyle name="RowTitles-Detail 2 2 3 4 3 3 5" xfId="27071"/>
    <cellStyle name="RowTitles-Detail 2 2 3 4 3 4" xfId="27072"/>
    <cellStyle name="RowTitles-Detail 2 2 3 4 3 4 2" xfId="27073"/>
    <cellStyle name="RowTitles-Detail 2 2 3 4 3 5" xfId="27074"/>
    <cellStyle name="RowTitles-Detail 2 2 3 4 3 5 2" xfId="27075"/>
    <cellStyle name="RowTitles-Detail 2 2 3 4 3 5 2 2" xfId="27076"/>
    <cellStyle name="RowTitles-Detail 2 2 3 4 3 6" xfId="27077"/>
    <cellStyle name="RowTitles-Detail 2 2 3 4 3 6 2" xfId="27078"/>
    <cellStyle name="RowTitles-Detail 2 2 3 4 3 7" xfId="27079"/>
    <cellStyle name="RowTitles-Detail 2 2 3 4 4" xfId="27080"/>
    <cellStyle name="RowTitles-Detail 2 2 3 4 4 2" xfId="27081"/>
    <cellStyle name="RowTitles-Detail 2 2 3 4 4 2 2" xfId="27082"/>
    <cellStyle name="RowTitles-Detail 2 2 3 4 4 2 2 2" xfId="27083"/>
    <cellStyle name="RowTitles-Detail 2 2 3 4 4 2 2 2 2" xfId="27084"/>
    <cellStyle name="RowTitles-Detail 2 2 3 4 4 2 2 3" xfId="27085"/>
    <cellStyle name="RowTitles-Detail 2 2 3 4 4 2 3" xfId="27086"/>
    <cellStyle name="RowTitles-Detail 2 2 3 4 4 2 3 2" xfId="27087"/>
    <cellStyle name="RowTitles-Detail 2 2 3 4 4 2 3 2 2" xfId="27088"/>
    <cellStyle name="RowTitles-Detail 2 2 3 4 4 2 4" xfId="27089"/>
    <cellStyle name="RowTitles-Detail 2 2 3 4 4 2 4 2" xfId="27090"/>
    <cellStyle name="RowTitles-Detail 2 2 3 4 4 2 5" xfId="27091"/>
    <cellStyle name="RowTitles-Detail 2 2 3 4 4 3" xfId="27092"/>
    <cellStyle name="RowTitles-Detail 2 2 3 4 4 3 2" xfId="27093"/>
    <cellStyle name="RowTitles-Detail 2 2 3 4 4 3 2 2" xfId="27094"/>
    <cellStyle name="RowTitles-Detail 2 2 3 4 4 3 2 2 2" xfId="27095"/>
    <cellStyle name="RowTitles-Detail 2 2 3 4 4 3 2 3" xfId="27096"/>
    <cellStyle name="RowTitles-Detail 2 2 3 4 4 3 3" xfId="27097"/>
    <cellStyle name="RowTitles-Detail 2 2 3 4 4 3 3 2" xfId="27098"/>
    <cellStyle name="RowTitles-Detail 2 2 3 4 4 3 3 2 2" xfId="27099"/>
    <cellStyle name="RowTitles-Detail 2 2 3 4 4 3 4" xfId="27100"/>
    <cellStyle name="RowTitles-Detail 2 2 3 4 4 3 4 2" xfId="27101"/>
    <cellStyle name="RowTitles-Detail 2 2 3 4 4 3 5" xfId="27102"/>
    <cellStyle name="RowTitles-Detail 2 2 3 4 4 4" xfId="27103"/>
    <cellStyle name="RowTitles-Detail 2 2 3 4 4 4 2" xfId="27104"/>
    <cellStyle name="RowTitles-Detail 2 2 3 4 4 5" xfId="27105"/>
    <cellStyle name="RowTitles-Detail 2 2 3 4 4 5 2" xfId="27106"/>
    <cellStyle name="RowTitles-Detail 2 2 3 4 4 5 2 2" xfId="27107"/>
    <cellStyle name="RowTitles-Detail 2 2 3 4 4 5 3" xfId="27108"/>
    <cellStyle name="RowTitles-Detail 2 2 3 4 4 6" xfId="27109"/>
    <cellStyle name="RowTitles-Detail 2 2 3 4 4 6 2" xfId="27110"/>
    <cellStyle name="RowTitles-Detail 2 2 3 4 4 6 2 2" xfId="27111"/>
    <cellStyle name="RowTitles-Detail 2 2 3 4 4 7" xfId="27112"/>
    <cellStyle name="RowTitles-Detail 2 2 3 4 4 7 2" xfId="27113"/>
    <cellStyle name="RowTitles-Detail 2 2 3 4 4 8" xfId="27114"/>
    <cellStyle name="RowTitles-Detail 2 2 3 4 5" xfId="27115"/>
    <cellStyle name="RowTitles-Detail 2 2 3 4 5 2" xfId="27116"/>
    <cellStyle name="RowTitles-Detail 2 2 3 4 5 2 2" xfId="27117"/>
    <cellStyle name="RowTitles-Detail 2 2 3 4 5 2 2 2" xfId="27118"/>
    <cellStyle name="RowTitles-Detail 2 2 3 4 5 2 2 2 2" xfId="27119"/>
    <cellStyle name="RowTitles-Detail 2 2 3 4 5 2 2 3" xfId="27120"/>
    <cellStyle name="RowTitles-Detail 2 2 3 4 5 2 3" xfId="27121"/>
    <cellStyle name="RowTitles-Detail 2 2 3 4 5 2 3 2" xfId="27122"/>
    <cellStyle name="RowTitles-Detail 2 2 3 4 5 2 3 2 2" xfId="27123"/>
    <cellStyle name="RowTitles-Detail 2 2 3 4 5 2 4" xfId="27124"/>
    <cellStyle name="RowTitles-Detail 2 2 3 4 5 2 4 2" xfId="27125"/>
    <cellStyle name="RowTitles-Detail 2 2 3 4 5 2 5" xfId="27126"/>
    <cellStyle name="RowTitles-Detail 2 2 3 4 5 3" xfId="27127"/>
    <cellStyle name="RowTitles-Detail 2 2 3 4 5 3 2" xfId="27128"/>
    <cellStyle name="RowTitles-Detail 2 2 3 4 5 3 2 2" xfId="27129"/>
    <cellStyle name="RowTitles-Detail 2 2 3 4 5 3 2 2 2" xfId="27130"/>
    <cellStyle name="RowTitles-Detail 2 2 3 4 5 3 2 3" xfId="27131"/>
    <cellStyle name="RowTitles-Detail 2 2 3 4 5 3 3" xfId="27132"/>
    <cellStyle name="RowTitles-Detail 2 2 3 4 5 3 3 2" xfId="27133"/>
    <cellStyle name="RowTitles-Detail 2 2 3 4 5 3 3 2 2" xfId="27134"/>
    <cellStyle name="RowTitles-Detail 2 2 3 4 5 3 4" xfId="27135"/>
    <cellStyle name="RowTitles-Detail 2 2 3 4 5 3 4 2" xfId="27136"/>
    <cellStyle name="RowTitles-Detail 2 2 3 4 5 3 5" xfId="27137"/>
    <cellStyle name="RowTitles-Detail 2 2 3 4 5 4" xfId="27138"/>
    <cellStyle name="RowTitles-Detail 2 2 3 4 5 4 2" xfId="27139"/>
    <cellStyle name="RowTitles-Detail 2 2 3 4 5 4 2 2" xfId="27140"/>
    <cellStyle name="RowTitles-Detail 2 2 3 4 5 4 3" xfId="27141"/>
    <cellStyle name="RowTitles-Detail 2 2 3 4 5 5" xfId="27142"/>
    <cellStyle name="RowTitles-Detail 2 2 3 4 5 5 2" xfId="27143"/>
    <cellStyle name="RowTitles-Detail 2 2 3 4 5 5 2 2" xfId="27144"/>
    <cellStyle name="RowTitles-Detail 2 2 3 4 5 6" xfId="27145"/>
    <cellStyle name="RowTitles-Detail 2 2 3 4 5 6 2" xfId="27146"/>
    <cellStyle name="RowTitles-Detail 2 2 3 4 5 7" xfId="27147"/>
    <cellStyle name="RowTitles-Detail 2 2 3 4 6" xfId="27148"/>
    <cellStyle name="RowTitles-Detail 2 2 3 4 6 2" xfId="27149"/>
    <cellStyle name="RowTitles-Detail 2 2 3 4 6 2 2" xfId="27150"/>
    <cellStyle name="RowTitles-Detail 2 2 3 4 6 2 2 2" xfId="27151"/>
    <cellStyle name="RowTitles-Detail 2 2 3 4 6 2 2 2 2" xfId="27152"/>
    <cellStyle name="RowTitles-Detail 2 2 3 4 6 2 2 3" xfId="27153"/>
    <cellStyle name="RowTitles-Detail 2 2 3 4 6 2 3" xfId="27154"/>
    <cellStyle name="RowTitles-Detail 2 2 3 4 6 2 3 2" xfId="27155"/>
    <cellStyle name="RowTitles-Detail 2 2 3 4 6 2 3 2 2" xfId="27156"/>
    <cellStyle name="RowTitles-Detail 2 2 3 4 6 2 4" xfId="27157"/>
    <cellStyle name="RowTitles-Detail 2 2 3 4 6 2 4 2" xfId="27158"/>
    <cellStyle name="RowTitles-Detail 2 2 3 4 6 2 5" xfId="27159"/>
    <cellStyle name="RowTitles-Detail 2 2 3 4 6 3" xfId="27160"/>
    <cellStyle name="RowTitles-Detail 2 2 3 4 6 3 2" xfId="27161"/>
    <cellStyle name="RowTitles-Detail 2 2 3 4 6 3 2 2" xfId="27162"/>
    <cellStyle name="RowTitles-Detail 2 2 3 4 6 3 2 2 2" xfId="27163"/>
    <cellStyle name="RowTitles-Detail 2 2 3 4 6 3 2 3" xfId="27164"/>
    <cellStyle name="RowTitles-Detail 2 2 3 4 6 3 3" xfId="27165"/>
    <cellStyle name="RowTitles-Detail 2 2 3 4 6 3 3 2" xfId="27166"/>
    <cellStyle name="RowTitles-Detail 2 2 3 4 6 3 3 2 2" xfId="27167"/>
    <cellStyle name="RowTitles-Detail 2 2 3 4 6 3 4" xfId="27168"/>
    <cellStyle name="RowTitles-Detail 2 2 3 4 6 3 4 2" xfId="27169"/>
    <cellStyle name="RowTitles-Detail 2 2 3 4 6 3 5" xfId="27170"/>
    <cellStyle name="RowTitles-Detail 2 2 3 4 6 4" xfId="27171"/>
    <cellStyle name="RowTitles-Detail 2 2 3 4 6 4 2" xfId="27172"/>
    <cellStyle name="RowTitles-Detail 2 2 3 4 6 4 2 2" xfId="27173"/>
    <cellStyle name="RowTitles-Detail 2 2 3 4 6 4 3" xfId="27174"/>
    <cellStyle name="RowTitles-Detail 2 2 3 4 6 5" xfId="27175"/>
    <cellStyle name="RowTitles-Detail 2 2 3 4 6 5 2" xfId="27176"/>
    <cellStyle name="RowTitles-Detail 2 2 3 4 6 5 2 2" xfId="27177"/>
    <cellStyle name="RowTitles-Detail 2 2 3 4 6 6" xfId="27178"/>
    <cellStyle name="RowTitles-Detail 2 2 3 4 6 6 2" xfId="27179"/>
    <cellStyle name="RowTitles-Detail 2 2 3 4 6 7" xfId="27180"/>
    <cellStyle name="RowTitles-Detail 2 2 3 4 7" xfId="27181"/>
    <cellStyle name="RowTitles-Detail 2 2 3 4 7 2" xfId="27182"/>
    <cellStyle name="RowTitles-Detail 2 2 3 4 7 2 2" xfId="27183"/>
    <cellStyle name="RowTitles-Detail 2 2 3 4 7 2 2 2" xfId="27184"/>
    <cellStyle name="RowTitles-Detail 2 2 3 4 7 2 3" xfId="27185"/>
    <cellStyle name="RowTitles-Detail 2 2 3 4 7 3" xfId="27186"/>
    <cellStyle name="RowTitles-Detail 2 2 3 4 7 3 2" xfId="27187"/>
    <cellStyle name="RowTitles-Detail 2 2 3 4 7 3 2 2" xfId="27188"/>
    <cellStyle name="RowTitles-Detail 2 2 3 4 7 4" xfId="27189"/>
    <cellStyle name="RowTitles-Detail 2 2 3 4 7 4 2" xfId="27190"/>
    <cellStyle name="RowTitles-Detail 2 2 3 4 7 5" xfId="27191"/>
    <cellStyle name="RowTitles-Detail 2 2 3 4 8" xfId="27192"/>
    <cellStyle name="RowTitles-Detail 2 2 3 4 8 2" xfId="27193"/>
    <cellStyle name="RowTitles-Detail 2 2 3 4 9" xfId="27194"/>
    <cellStyle name="RowTitles-Detail 2 2 3 4 9 2" xfId="27195"/>
    <cellStyle name="RowTitles-Detail 2 2 3 4 9 2 2" xfId="27196"/>
    <cellStyle name="RowTitles-Detail 2 2 3 4_STUD aligned by INSTIT" xfId="27197"/>
    <cellStyle name="RowTitles-Detail 2 2 3 5" xfId="27198"/>
    <cellStyle name="RowTitles-Detail 2 2 3 5 2" xfId="27199"/>
    <cellStyle name="RowTitles-Detail 2 2 3 5 2 2" xfId="27200"/>
    <cellStyle name="RowTitles-Detail 2 2 3 5 2 2 2" xfId="27201"/>
    <cellStyle name="RowTitles-Detail 2 2 3 5 2 2 2 2" xfId="27202"/>
    <cellStyle name="RowTitles-Detail 2 2 3 5 2 2 3" xfId="27203"/>
    <cellStyle name="RowTitles-Detail 2 2 3 5 2 3" xfId="27204"/>
    <cellStyle name="RowTitles-Detail 2 2 3 5 2 3 2" xfId="27205"/>
    <cellStyle name="RowTitles-Detail 2 2 3 5 2 3 2 2" xfId="27206"/>
    <cellStyle name="RowTitles-Detail 2 2 3 5 2 4" xfId="27207"/>
    <cellStyle name="RowTitles-Detail 2 2 3 5 2 4 2" xfId="27208"/>
    <cellStyle name="RowTitles-Detail 2 2 3 5 2 5" xfId="27209"/>
    <cellStyle name="RowTitles-Detail 2 2 3 5 3" xfId="27210"/>
    <cellStyle name="RowTitles-Detail 2 2 3 5 3 2" xfId="27211"/>
    <cellStyle name="RowTitles-Detail 2 2 3 5 3 2 2" xfId="27212"/>
    <cellStyle name="RowTitles-Detail 2 2 3 5 3 2 2 2" xfId="27213"/>
    <cellStyle name="RowTitles-Detail 2 2 3 5 3 2 3" xfId="27214"/>
    <cellStyle name="RowTitles-Detail 2 2 3 5 3 3" xfId="27215"/>
    <cellStyle name="RowTitles-Detail 2 2 3 5 3 3 2" xfId="27216"/>
    <cellStyle name="RowTitles-Detail 2 2 3 5 3 3 2 2" xfId="27217"/>
    <cellStyle name="RowTitles-Detail 2 2 3 5 3 4" xfId="27218"/>
    <cellStyle name="RowTitles-Detail 2 2 3 5 3 4 2" xfId="27219"/>
    <cellStyle name="RowTitles-Detail 2 2 3 5 3 5" xfId="27220"/>
    <cellStyle name="RowTitles-Detail 2 2 3 5 4" xfId="27221"/>
    <cellStyle name="RowTitles-Detail 2 2 3 5 4 2" xfId="27222"/>
    <cellStyle name="RowTitles-Detail 2 2 3 5 5" xfId="27223"/>
    <cellStyle name="RowTitles-Detail 2 2 3 5 5 2" xfId="27224"/>
    <cellStyle name="RowTitles-Detail 2 2 3 5 5 2 2" xfId="27225"/>
    <cellStyle name="RowTitles-Detail 2 2 3 5 5 3" xfId="27226"/>
    <cellStyle name="RowTitles-Detail 2 2 3 5 6" xfId="27227"/>
    <cellStyle name="RowTitles-Detail 2 2 3 5 6 2" xfId="27228"/>
    <cellStyle name="RowTitles-Detail 2 2 3 5 6 2 2" xfId="27229"/>
    <cellStyle name="RowTitles-Detail 2 2 3 6" xfId="27230"/>
    <cellStyle name="RowTitles-Detail 2 2 3 6 2" xfId="27231"/>
    <cellStyle name="RowTitles-Detail 2 2 3 6 2 2" xfId="27232"/>
    <cellStyle name="RowTitles-Detail 2 2 3 6 2 2 2" xfId="27233"/>
    <cellStyle name="RowTitles-Detail 2 2 3 6 2 2 2 2" xfId="27234"/>
    <cellStyle name="RowTitles-Detail 2 2 3 6 2 2 3" xfId="27235"/>
    <cellStyle name="RowTitles-Detail 2 2 3 6 2 3" xfId="27236"/>
    <cellStyle name="RowTitles-Detail 2 2 3 6 2 3 2" xfId="27237"/>
    <cellStyle name="RowTitles-Detail 2 2 3 6 2 3 2 2" xfId="27238"/>
    <cellStyle name="RowTitles-Detail 2 2 3 6 2 4" xfId="27239"/>
    <cellStyle name="RowTitles-Detail 2 2 3 6 2 4 2" xfId="27240"/>
    <cellStyle name="RowTitles-Detail 2 2 3 6 2 5" xfId="27241"/>
    <cellStyle name="RowTitles-Detail 2 2 3 6 3" xfId="27242"/>
    <cellStyle name="RowTitles-Detail 2 2 3 6 3 2" xfId="27243"/>
    <cellStyle name="RowTitles-Detail 2 2 3 6 3 2 2" xfId="27244"/>
    <cellStyle name="RowTitles-Detail 2 2 3 6 3 2 2 2" xfId="27245"/>
    <cellStyle name="RowTitles-Detail 2 2 3 6 3 2 3" xfId="27246"/>
    <cellStyle name="RowTitles-Detail 2 2 3 6 3 3" xfId="27247"/>
    <cellStyle name="RowTitles-Detail 2 2 3 6 3 3 2" xfId="27248"/>
    <cellStyle name="RowTitles-Detail 2 2 3 6 3 3 2 2" xfId="27249"/>
    <cellStyle name="RowTitles-Detail 2 2 3 6 3 4" xfId="27250"/>
    <cellStyle name="RowTitles-Detail 2 2 3 6 3 4 2" xfId="27251"/>
    <cellStyle name="RowTitles-Detail 2 2 3 6 3 5" xfId="27252"/>
    <cellStyle name="RowTitles-Detail 2 2 3 6 4" xfId="27253"/>
    <cellStyle name="RowTitles-Detail 2 2 3 6 4 2" xfId="27254"/>
    <cellStyle name="RowTitles-Detail 2 2 3 6 5" xfId="27255"/>
    <cellStyle name="RowTitles-Detail 2 2 3 6 5 2" xfId="27256"/>
    <cellStyle name="RowTitles-Detail 2 2 3 6 5 2 2" xfId="27257"/>
    <cellStyle name="RowTitles-Detail 2 2 3 6 6" xfId="27258"/>
    <cellStyle name="RowTitles-Detail 2 2 3 6 6 2" xfId="27259"/>
    <cellStyle name="RowTitles-Detail 2 2 3 6 7" xfId="27260"/>
    <cellStyle name="RowTitles-Detail 2 2 3 7" xfId="27261"/>
    <cellStyle name="RowTitles-Detail 2 2 3 7 2" xfId="27262"/>
    <cellStyle name="RowTitles-Detail 2 2 3 7 2 2" xfId="27263"/>
    <cellStyle name="RowTitles-Detail 2 2 3 7 2 2 2" xfId="27264"/>
    <cellStyle name="RowTitles-Detail 2 2 3 7 2 2 2 2" xfId="27265"/>
    <cellStyle name="RowTitles-Detail 2 2 3 7 2 2 3" xfId="27266"/>
    <cellStyle name="RowTitles-Detail 2 2 3 7 2 3" xfId="27267"/>
    <cellStyle name="RowTitles-Detail 2 2 3 7 2 3 2" xfId="27268"/>
    <cellStyle name="RowTitles-Detail 2 2 3 7 2 3 2 2" xfId="27269"/>
    <cellStyle name="RowTitles-Detail 2 2 3 7 2 4" xfId="27270"/>
    <cellStyle name="RowTitles-Detail 2 2 3 7 2 4 2" xfId="27271"/>
    <cellStyle name="RowTitles-Detail 2 2 3 7 2 5" xfId="27272"/>
    <cellStyle name="RowTitles-Detail 2 2 3 7 3" xfId="27273"/>
    <cellStyle name="RowTitles-Detail 2 2 3 7 3 2" xfId="27274"/>
    <cellStyle name="RowTitles-Detail 2 2 3 7 3 2 2" xfId="27275"/>
    <cellStyle name="RowTitles-Detail 2 2 3 7 3 2 2 2" xfId="27276"/>
    <cellStyle name="RowTitles-Detail 2 2 3 7 3 2 3" xfId="27277"/>
    <cellStyle name="RowTitles-Detail 2 2 3 7 3 3" xfId="27278"/>
    <cellStyle name="RowTitles-Detail 2 2 3 7 3 3 2" xfId="27279"/>
    <cellStyle name="RowTitles-Detail 2 2 3 7 3 3 2 2" xfId="27280"/>
    <cellStyle name="RowTitles-Detail 2 2 3 7 3 4" xfId="27281"/>
    <cellStyle name="RowTitles-Detail 2 2 3 7 3 4 2" xfId="27282"/>
    <cellStyle name="RowTitles-Detail 2 2 3 7 3 5" xfId="27283"/>
    <cellStyle name="RowTitles-Detail 2 2 3 7 4" xfId="27284"/>
    <cellStyle name="RowTitles-Detail 2 2 3 7 4 2" xfId="27285"/>
    <cellStyle name="RowTitles-Detail 2 2 3 7 5" xfId="27286"/>
    <cellStyle name="RowTitles-Detail 2 2 3 7 5 2" xfId="27287"/>
    <cellStyle name="RowTitles-Detail 2 2 3 7 5 2 2" xfId="27288"/>
    <cellStyle name="RowTitles-Detail 2 2 3 7 5 3" xfId="27289"/>
    <cellStyle name="RowTitles-Detail 2 2 3 7 6" xfId="27290"/>
    <cellStyle name="RowTitles-Detail 2 2 3 7 6 2" xfId="27291"/>
    <cellStyle name="RowTitles-Detail 2 2 3 7 6 2 2" xfId="27292"/>
    <cellStyle name="RowTitles-Detail 2 2 3 7 7" xfId="27293"/>
    <cellStyle name="RowTitles-Detail 2 2 3 7 7 2" xfId="27294"/>
    <cellStyle name="RowTitles-Detail 2 2 3 7 8" xfId="27295"/>
    <cellStyle name="RowTitles-Detail 2 2 3 8" xfId="27296"/>
    <cellStyle name="RowTitles-Detail 2 2 3 8 2" xfId="27297"/>
    <cellStyle name="RowTitles-Detail 2 2 3 8 2 2" xfId="27298"/>
    <cellStyle name="RowTitles-Detail 2 2 3 8 2 2 2" xfId="27299"/>
    <cellStyle name="RowTitles-Detail 2 2 3 8 2 2 2 2" xfId="27300"/>
    <cellStyle name="RowTitles-Detail 2 2 3 8 2 2 3" xfId="27301"/>
    <cellStyle name="RowTitles-Detail 2 2 3 8 2 3" xfId="27302"/>
    <cellStyle name="RowTitles-Detail 2 2 3 8 2 3 2" xfId="27303"/>
    <cellStyle name="RowTitles-Detail 2 2 3 8 2 3 2 2" xfId="27304"/>
    <cellStyle name="RowTitles-Detail 2 2 3 8 2 4" xfId="27305"/>
    <cellStyle name="RowTitles-Detail 2 2 3 8 2 4 2" xfId="27306"/>
    <cellStyle name="RowTitles-Detail 2 2 3 8 2 5" xfId="27307"/>
    <cellStyle name="RowTitles-Detail 2 2 3 8 3" xfId="27308"/>
    <cellStyle name="RowTitles-Detail 2 2 3 8 3 2" xfId="27309"/>
    <cellStyle name="RowTitles-Detail 2 2 3 8 3 2 2" xfId="27310"/>
    <cellStyle name="RowTitles-Detail 2 2 3 8 3 2 2 2" xfId="27311"/>
    <cellStyle name="RowTitles-Detail 2 2 3 8 3 2 3" xfId="27312"/>
    <cellStyle name="RowTitles-Detail 2 2 3 8 3 3" xfId="27313"/>
    <cellStyle name="RowTitles-Detail 2 2 3 8 3 3 2" xfId="27314"/>
    <cellStyle name="RowTitles-Detail 2 2 3 8 3 3 2 2" xfId="27315"/>
    <cellStyle name="RowTitles-Detail 2 2 3 8 3 4" xfId="27316"/>
    <cellStyle name="RowTitles-Detail 2 2 3 8 3 4 2" xfId="27317"/>
    <cellStyle name="RowTitles-Detail 2 2 3 8 3 5" xfId="27318"/>
    <cellStyle name="RowTitles-Detail 2 2 3 8 4" xfId="27319"/>
    <cellStyle name="RowTitles-Detail 2 2 3 8 4 2" xfId="27320"/>
    <cellStyle name="RowTitles-Detail 2 2 3 8 4 2 2" xfId="27321"/>
    <cellStyle name="RowTitles-Detail 2 2 3 8 4 3" xfId="27322"/>
    <cellStyle name="RowTitles-Detail 2 2 3 8 5" xfId="27323"/>
    <cellStyle name="RowTitles-Detail 2 2 3 8 5 2" xfId="27324"/>
    <cellStyle name="RowTitles-Detail 2 2 3 8 5 2 2" xfId="27325"/>
    <cellStyle name="RowTitles-Detail 2 2 3 8 6" xfId="27326"/>
    <cellStyle name="RowTitles-Detail 2 2 3 8 6 2" xfId="27327"/>
    <cellStyle name="RowTitles-Detail 2 2 3 8 7" xfId="27328"/>
    <cellStyle name="RowTitles-Detail 2 2 3 9" xfId="27329"/>
    <cellStyle name="RowTitles-Detail 2 2 3 9 2" xfId="27330"/>
    <cellStyle name="RowTitles-Detail 2 2 3 9 2 2" xfId="27331"/>
    <cellStyle name="RowTitles-Detail 2 2 3 9 2 2 2" xfId="27332"/>
    <cellStyle name="RowTitles-Detail 2 2 3 9 2 2 2 2" xfId="27333"/>
    <cellStyle name="RowTitles-Detail 2 2 3 9 2 2 3" xfId="27334"/>
    <cellStyle name="RowTitles-Detail 2 2 3 9 2 3" xfId="27335"/>
    <cellStyle name="RowTitles-Detail 2 2 3 9 2 3 2" xfId="27336"/>
    <cellStyle name="RowTitles-Detail 2 2 3 9 2 3 2 2" xfId="27337"/>
    <cellStyle name="RowTitles-Detail 2 2 3 9 2 4" xfId="27338"/>
    <cellStyle name="RowTitles-Detail 2 2 3 9 2 4 2" xfId="27339"/>
    <cellStyle name="RowTitles-Detail 2 2 3 9 2 5" xfId="27340"/>
    <cellStyle name="RowTitles-Detail 2 2 3 9 3" xfId="27341"/>
    <cellStyle name="RowTitles-Detail 2 2 3 9 3 2" xfId="27342"/>
    <cellStyle name="RowTitles-Detail 2 2 3 9 3 2 2" xfId="27343"/>
    <cellStyle name="RowTitles-Detail 2 2 3 9 3 2 2 2" xfId="27344"/>
    <cellStyle name="RowTitles-Detail 2 2 3 9 3 2 3" xfId="27345"/>
    <cellStyle name="RowTitles-Detail 2 2 3 9 3 3" xfId="27346"/>
    <cellStyle name="RowTitles-Detail 2 2 3 9 3 3 2" xfId="27347"/>
    <cellStyle name="RowTitles-Detail 2 2 3 9 3 3 2 2" xfId="27348"/>
    <cellStyle name="RowTitles-Detail 2 2 3 9 3 4" xfId="27349"/>
    <cellStyle name="RowTitles-Detail 2 2 3 9 3 4 2" xfId="27350"/>
    <cellStyle name="RowTitles-Detail 2 2 3 9 3 5" xfId="27351"/>
    <cellStyle name="RowTitles-Detail 2 2 3 9 4" xfId="27352"/>
    <cellStyle name="RowTitles-Detail 2 2 3 9 4 2" xfId="27353"/>
    <cellStyle name="RowTitles-Detail 2 2 3 9 4 2 2" xfId="27354"/>
    <cellStyle name="RowTitles-Detail 2 2 3 9 4 3" xfId="27355"/>
    <cellStyle name="RowTitles-Detail 2 2 3 9 5" xfId="27356"/>
    <cellStyle name="RowTitles-Detail 2 2 3 9 5 2" xfId="27357"/>
    <cellStyle name="RowTitles-Detail 2 2 3 9 5 2 2" xfId="27358"/>
    <cellStyle name="RowTitles-Detail 2 2 3 9 6" xfId="27359"/>
    <cellStyle name="RowTitles-Detail 2 2 3 9 6 2" xfId="27360"/>
    <cellStyle name="RowTitles-Detail 2 2 3 9 7" xfId="27361"/>
    <cellStyle name="RowTitles-Detail 2 2 3_STUD aligned by INSTIT" xfId="27362"/>
    <cellStyle name="RowTitles-Detail 2 2 4" xfId="27363"/>
    <cellStyle name="RowTitles-Detail 2 2 4 2" xfId="27364"/>
    <cellStyle name="RowTitles-Detail 2 2 4 2 2" xfId="27365"/>
    <cellStyle name="RowTitles-Detail 2 2 4 2 2 2" xfId="27366"/>
    <cellStyle name="RowTitles-Detail 2 2 4 2 2 2 2" xfId="27367"/>
    <cellStyle name="RowTitles-Detail 2 2 4 2 2 2 2 2" xfId="27368"/>
    <cellStyle name="RowTitles-Detail 2 2 4 2 2 2 3" xfId="27369"/>
    <cellStyle name="RowTitles-Detail 2 2 4 2 2 3" xfId="27370"/>
    <cellStyle name="RowTitles-Detail 2 2 4 2 2 3 2" xfId="27371"/>
    <cellStyle name="RowTitles-Detail 2 2 4 2 2 3 2 2" xfId="27372"/>
    <cellStyle name="RowTitles-Detail 2 2 4 2 2 4" xfId="27373"/>
    <cellStyle name="RowTitles-Detail 2 2 4 2 2 4 2" xfId="27374"/>
    <cellStyle name="RowTitles-Detail 2 2 4 2 2 5" xfId="27375"/>
    <cellStyle name="RowTitles-Detail 2 2 4 2 3" xfId="27376"/>
    <cellStyle name="RowTitles-Detail 2 2 4 2 3 2" xfId="27377"/>
    <cellStyle name="RowTitles-Detail 2 2 4 2 3 2 2" xfId="27378"/>
    <cellStyle name="RowTitles-Detail 2 2 4 2 3 2 2 2" xfId="27379"/>
    <cellStyle name="RowTitles-Detail 2 2 4 2 3 2 3" xfId="27380"/>
    <cellStyle name="RowTitles-Detail 2 2 4 2 3 3" xfId="27381"/>
    <cellStyle name="RowTitles-Detail 2 2 4 2 3 3 2" xfId="27382"/>
    <cellStyle name="RowTitles-Detail 2 2 4 2 3 3 2 2" xfId="27383"/>
    <cellStyle name="RowTitles-Detail 2 2 4 2 3 4" xfId="27384"/>
    <cellStyle name="RowTitles-Detail 2 2 4 2 3 4 2" xfId="27385"/>
    <cellStyle name="RowTitles-Detail 2 2 4 2 3 5" xfId="27386"/>
    <cellStyle name="RowTitles-Detail 2 2 4 2 4" xfId="27387"/>
    <cellStyle name="RowTitles-Detail 2 2 4 2 4 2" xfId="27388"/>
    <cellStyle name="RowTitles-Detail 2 2 4 2 5" xfId="27389"/>
    <cellStyle name="RowTitles-Detail 2 2 4 2 5 2" xfId="27390"/>
    <cellStyle name="RowTitles-Detail 2 2 4 2 5 2 2" xfId="27391"/>
    <cellStyle name="RowTitles-Detail 2 2 4 3" xfId="27392"/>
    <cellStyle name="RowTitles-Detail 2 2 4 3 2" xfId="27393"/>
    <cellStyle name="RowTitles-Detail 2 2 4 3 2 2" xfId="27394"/>
    <cellStyle name="RowTitles-Detail 2 2 4 3 2 2 2" xfId="27395"/>
    <cellStyle name="RowTitles-Detail 2 2 4 3 2 2 2 2" xfId="27396"/>
    <cellStyle name="RowTitles-Detail 2 2 4 3 2 2 3" xfId="27397"/>
    <cellStyle name="RowTitles-Detail 2 2 4 3 2 3" xfId="27398"/>
    <cellStyle name="RowTitles-Detail 2 2 4 3 2 3 2" xfId="27399"/>
    <cellStyle name="RowTitles-Detail 2 2 4 3 2 3 2 2" xfId="27400"/>
    <cellStyle name="RowTitles-Detail 2 2 4 3 2 4" xfId="27401"/>
    <cellStyle name="RowTitles-Detail 2 2 4 3 2 4 2" xfId="27402"/>
    <cellStyle name="RowTitles-Detail 2 2 4 3 2 5" xfId="27403"/>
    <cellStyle name="RowTitles-Detail 2 2 4 3 3" xfId="27404"/>
    <cellStyle name="RowTitles-Detail 2 2 4 3 3 2" xfId="27405"/>
    <cellStyle name="RowTitles-Detail 2 2 4 3 3 2 2" xfId="27406"/>
    <cellStyle name="RowTitles-Detail 2 2 4 3 3 2 2 2" xfId="27407"/>
    <cellStyle name="RowTitles-Detail 2 2 4 3 3 2 3" xfId="27408"/>
    <cellStyle name="RowTitles-Detail 2 2 4 3 3 3" xfId="27409"/>
    <cellStyle name="RowTitles-Detail 2 2 4 3 3 3 2" xfId="27410"/>
    <cellStyle name="RowTitles-Detail 2 2 4 3 3 3 2 2" xfId="27411"/>
    <cellStyle name="RowTitles-Detail 2 2 4 3 3 4" xfId="27412"/>
    <cellStyle name="RowTitles-Detail 2 2 4 3 3 4 2" xfId="27413"/>
    <cellStyle name="RowTitles-Detail 2 2 4 3 3 5" xfId="27414"/>
    <cellStyle name="RowTitles-Detail 2 2 4 3 4" xfId="27415"/>
    <cellStyle name="RowTitles-Detail 2 2 4 3 4 2" xfId="27416"/>
    <cellStyle name="RowTitles-Detail 2 2 4 3 5" xfId="27417"/>
    <cellStyle name="RowTitles-Detail 2 2 4 3 5 2" xfId="27418"/>
    <cellStyle name="RowTitles-Detail 2 2 4 3 5 2 2" xfId="27419"/>
    <cellStyle name="RowTitles-Detail 2 2 4 3 5 3" xfId="27420"/>
    <cellStyle name="RowTitles-Detail 2 2 4 3 6" xfId="27421"/>
    <cellStyle name="RowTitles-Detail 2 2 4 3 6 2" xfId="27422"/>
    <cellStyle name="RowTitles-Detail 2 2 4 3 6 2 2" xfId="27423"/>
    <cellStyle name="RowTitles-Detail 2 2 4 3 7" xfId="27424"/>
    <cellStyle name="RowTitles-Detail 2 2 4 3 7 2" xfId="27425"/>
    <cellStyle name="RowTitles-Detail 2 2 4 3 8" xfId="27426"/>
    <cellStyle name="RowTitles-Detail 2 2 4 4" xfId="27427"/>
    <cellStyle name="RowTitles-Detail 2 2 4 4 2" xfId="27428"/>
    <cellStyle name="RowTitles-Detail 2 2 4 4 2 2" xfId="27429"/>
    <cellStyle name="RowTitles-Detail 2 2 4 4 2 2 2" xfId="27430"/>
    <cellStyle name="RowTitles-Detail 2 2 4 4 2 2 2 2" xfId="27431"/>
    <cellStyle name="RowTitles-Detail 2 2 4 4 2 2 3" xfId="27432"/>
    <cellStyle name="RowTitles-Detail 2 2 4 4 2 3" xfId="27433"/>
    <cellStyle name="RowTitles-Detail 2 2 4 4 2 3 2" xfId="27434"/>
    <cellStyle name="RowTitles-Detail 2 2 4 4 2 3 2 2" xfId="27435"/>
    <cellStyle name="RowTitles-Detail 2 2 4 4 2 4" xfId="27436"/>
    <cellStyle name="RowTitles-Detail 2 2 4 4 2 4 2" xfId="27437"/>
    <cellStyle name="RowTitles-Detail 2 2 4 4 2 5" xfId="27438"/>
    <cellStyle name="RowTitles-Detail 2 2 4 4 3" xfId="27439"/>
    <cellStyle name="RowTitles-Detail 2 2 4 4 3 2" xfId="27440"/>
    <cellStyle name="RowTitles-Detail 2 2 4 4 3 2 2" xfId="27441"/>
    <cellStyle name="RowTitles-Detail 2 2 4 4 3 2 2 2" xfId="27442"/>
    <cellStyle name="RowTitles-Detail 2 2 4 4 3 2 3" xfId="27443"/>
    <cellStyle name="RowTitles-Detail 2 2 4 4 3 3" xfId="27444"/>
    <cellStyle name="RowTitles-Detail 2 2 4 4 3 3 2" xfId="27445"/>
    <cellStyle name="RowTitles-Detail 2 2 4 4 3 3 2 2" xfId="27446"/>
    <cellStyle name="RowTitles-Detail 2 2 4 4 3 4" xfId="27447"/>
    <cellStyle name="RowTitles-Detail 2 2 4 4 3 4 2" xfId="27448"/>
    <cellStyle name="RowTitles-Detail 2 2 4 4 3 5" xfId="27449"/>
    <cellStyle name="RowTitles-Detail 2 2 4 4 4" xfId="27450"/>
    <cellStyle name="RowTitles-Detail 2 2 4 4 4 2" xfId="27451"/>
    <cellStyle name="RowTitles-Detail 2 2 4 4 4 2 2" xfId="27452"/>
    <cellStyle name="RowTitles-Detail 2 2 4 4 4 3" xfId="27453"/>
    <cellStyle name="RowTitles-Detail 2 2 4 4 5" xfId="27454"/>
    <cellStyle name="RowTitles-Detail 2 2 4 4 5 2" xfId="27455"/>
    <cellStyle name="RowTitles-Detail 2 2 4 4 5 2 2" xfId="27456"/>
    <cellStyle name="RowTitles-Detail 2 2 4 4 6" xfId="27457"/>
    <cellStyle name="RowTitles-Detail 2 2 4 4 6 2" xfId="27458"/>
    <cellStyle name="RowTitles-Detail 2 2 4 4 7" xfId="27459"/>
    <cellStyle name="RowTitles-Detail 2 2 4 5" xfId="27460"/>
    <cellStyle name="RowTitles-Detail 2 2 4 5 2" xfId="27461"/>
    <cellStyle name="RowTitles-Detail 2 2 4 5 2 2" xfId="27462"/>
    <cellStyle name="RowTitles-Detail 2 2 4 5 2 2 2" xfId="27463"/>
    <cellStyle name="RowTitles-Detail 2 2 4 5 2 2 2 2" xfId="27464"/>
    <cellStyle name="RowTitles-Detail 2 2 4 5 2 2 3" xfId="27465"/>
    <cellStyle name="RowTitles-Detail 2 2 4 5 2 3" xfId="27466"/>
    <cellStyle name="RowTitles-Detail 2 2 4 5 2 3 2" xfId="27467"/>
    <cellStyle name="RowTitles-Detail 2 2 4 5 2 3 2 2" xfId="27468"/>
    <cellStyle name="RowTitles-Detail 2 2 4 5 2 4" xfId="27469"/>
    <cellStyle name="RowTitles-Detail 2 2 4 5 2 4 2" xfId="27470"/>
    <cellStyle name="RowTitles-Detail 2 2 4 5 2 5" xfId="27471"/>
    <cellStyle name="RowTitles-Detail 2 2 4 5 3" xfId="27472"/>
    <cellStyle name="RowTitles-Detail 2 2 4 5 3 2" xfId="27473"/>
    <cellStyle name="RowTitles-Detail 2 2 4 5 3 2 2" xfId="27474"/>
    <cellStyle name="RowTitles-Detail 2 2 4 5 3 2 2 2" xfId="27475"/>
    <cellStyle name="RowTitles-Detail 2 2 4 5 3 2 3" xfId="27476"/>
    <cellStyle name="RowTitles-Detail 2 2 4 5 3 3" xfId="27477"/>
    <cellStyle name="RowTitles-Detail 2 2 4 5 3 3 2" xfId="27478"/>
    <cellStyle name="RowTitles-Detail 2 2 4 5 3 3 2 2" xfId="27479"/>
    <cellStyle name="RowTitles-Detail 2 2 4 5 3 4" xfId="27480"/>
    <cellStyle name="RowTitles-Detail 2 2 4 5 3 4 2" xfId="27481"/>
    <cellStyle name="RowTitles-Detail 2 2 4 5 3 5" xfId="27482"/>
    <cellStyle name="RowTitles-Detail 2 2 4 5 4" xfId="27483"/>
    <cellStyle name="RowTitles-Detail 2 2 4 5 4 2" xfId="27484"/>
    <cellStyle name="RowTitles-Detail 2 2 4 5 4 2 2" xfId="27485"/>
    <cellStyle name="RowTitles-Detail 2 2 4 5 4 3" xfId="27486"/>
    <cellStyle name="RowTitles-Detail 2 2 4 5 5" xfId="27487"/>
    <cellStyle name="RowTitles-Detail 2 2 4 5 5 2" xfId="27488"/>
    <cellStyle name="RowTitles-Detail 2 2 4 5 5 2 2" xfId="27489"/>
    <cellStyle name="RowTitles-Detail 2 2 4 5 6" xfId="27490"/>
    <cellStyle name="RowTitles-Detail 2 2 4 5 6 2" xfId="27491"/>
    <cellStyle name="RowTitles-Detail 2 2 4 5 7" xfId="27492"/>
    <cellStyle name="RowTitles-Detail 2 2 4 6" xfId="27493"/>
    <cellStyle name="RowTitles-Detail 2 2 4 6 2" xfId="27494"/>
    <cellStyle name="RowTitles-Detail 2 2 4 6 2 2" xfId="27495"/>
    <cellStyle name="RowTitles-Detail 2 2 4 6 2 2 2" xfId="27496"/>
    <cellStyle name="RowTitles-Detail 2 2 4 6 2 2 2 2" xfId="27497"/>
    <cellStyle name="RowTitles-Detail 2 2 4 6 2 2 3" xfId="27498"/>
    <cellStyle name="RowTitles-Detail 2 2 4 6 2 3" xfId="27499"/>
    <cellStyle name="RowTitles-Detail 2 2 4 6 2 3 2" xfId="27500"/>
    <cellStyle name="RowTitles-Detail 2 2 4 6 2 3 2 2" xfId="27501"/>
    <cellStyle name="RowTitles-Detail 2 2 4 6 2 4" xfId="27502"/>
    <cellStyle name="RowTitles-Detail 2 2 4 6 2 4 2" xfId="27503"/>
    <cellStyle name="RowTitles-Detail 2 2 4 6 2 5" xfId="27504"/>
    <cellStyle name="RowTitles-Detail 2 2 4 6 3" xfId="27505"/>
    <cellStyle name="RowTitles-Detail 2 2 4 6 3 2" xfId="27506"/>
    <cellStyle name="RowTitles-Detail 2 2 4 6 3 2 2" xfId="27507"/>
    <cellStyle name="RowTitles-Detail 2 2 4 6 3 2 2 2" xfId="27508"/>
    <cellStyle name="RowTitles-Detail 2 2 4 6 3 2 3" xfId="27509"/>
    <cellStyle name="RowTitles-Detail 2 2 4 6 3 3" xfId="27510"/>
    <cellStyle name="RowTitles-Detail 2 2 4 6 3 3 2" xfId="27511"/>
    <cellStyle name="RowTitles-Detail 2 2 4 6 3 3 2 2" xfId="27512"/>
    <cellStyle name="RowTitles-Detail 2 2 4 6 3 4" xfId="27513"/>
    <cellStyle name="RowTitles-Detail 2 2 4 6 3 4 2" xfId="27514"/>
    <cellStyle name="RowTitles-Detail 2 2 4 6 3 5" xfId="27515"/>
    <cellStyle name="RowTitles-Detail 2 2 4 6 4" xfId="27516"/>
    <cellStyle name="RowTitles-Detail 2 2 4 6 4 2" xfId="27517"/>
    <cellStyle name="RowTitles-Detail 2 2 4 6 4 2 2" xfId="27518"/>
    <cellStyle name="RowTitles-Detail 2 2 4 6 4 3" xfId="27519"/>
    <cellStyle name="RowTitles-Detail 2 2 4 6 5" xfId="27520"/>
    <cellStyle name="RowTitles-Detail 2 2 4 6 5 2" xfId="27521"/>
    <cellStyle name="RowTitles-Detail 2 2 4 6 5 2 2" xfId="27522"/>
    <cellStyle name="RowTitles-Detail 2 2 4 6 6" xfId="27523"/>
    <cellStyle name="RowTitles-Detail 2 2 4 6 6 2" xfId="27524"/>
    <cellStyle name="RowTitles-Detail 2 2 4 6 7" xfId="27525"/>
    <cellStyle name="RowTitles-Detail 2 2 4 7" xfId="27526"/>
    <cellStyle name="RowTitles-Detail 2 2 4 7 2" xfId="27527"/>
    <cellStyle name="RowTitles-Detail 2 2 4 7 2 2" xfId="27528"/>
    <cellStyle name="RowTitles-Detail 2 2 4 7 2 2 2" xfId="27529"/>
    <cellStyle name="RowTitles-Detail 2 2 4 7 2 3" xfId="27530"/>
    <cellStyle name="RowTitles-Detail 2 2 4 7 3" xfId="27531"/>
    <cellStyle name="RowTitles-Detail 2 2 4 7 3 2" xfId="27532"/>
    <cellStyle name="RowTitles-Detail 2 2 4 7 3 2 2" xfId="27533"/>
    <cellStyle name="RowTitles-Detail 2 2 4 7 4" xfId="27534"/>
    <cellStyle name="RowTitles-Detail 2 2 4 7 4 2" xfId="27535"/>
    <cellStyle name="RowTitles-Detail 2 2 4 7 5" xfId="27536"/>
    <cellStyle name="RowTitles-Detail 2 2 4 8" xfId="27537"/>
    <cellStyle name="RowTitles-Detail 2 2 4 8 2" xfId="27538"/>
    <cellStyle name="RowTitles-Detail 2 2 4 9" xfId="27539"/>
    <cellStyle name="RowTitles-Detail 2 2 4 9 2" xfId="27540"/>
    <cellStyle name="RowTitles-Detail 2 2 4 9 2 2" xfId="27541"/>
    <cellStyle name="RowTitles-Detail 2 2 4_STUD aligned by INSTIT" xfId="27542"/>
    <cellStyle name="RowTitles-Detail 2 2 5" xfId="27543"/>
    <cellStyle name="RowTitles-Detail 2 2 5 2" xfId="27544"/>
    <cellStyle name="RowTitles-Detail 2 2 5 2 2" xfId="27545"/>
    <cellStyle name="RowTitles-Detail 2 2 5 2 2 2" xfId="27546"/>
    <cellStyle name="RowTitles-Detail 2 2 5 2 2 2 2" xfId="27547"/>
    <cellStyle name="RowTitles-Detail 2 2 5 2 2 2 2 2" xfId="27548"/>
    <cellStyle name="RowTitles-Detail 2 2 5 2 2 2 3" xfId="27549"/>
    <cellStyle name="RowTitles-Detail 2 2 5 2 2 3" xfId="27550"/>
    <cellStyle name="RowTitles-Detail 2 2 5 2 2 3 2" xfId="27551"/>
    <cellStyle name="RowTitles-Detail 2 2 5 2 2 3 2 2" xfId="27552"/>
    <cellStyle name="RowTitles-Detail 2 2 5 2 2 4" xfId="27553"/>
    <cellStyle name="RowTitles-Detail 2 2 5 2 2 4 2" xfId="27554"/>
    <cellStyle name="RowTitles-Detail 2 2 5 2 2 5" xfId="27555"/>
    <cellStyle name="RowTitles-Detail 2 2 5 2 3" xfId="27556"/>
    <cellStyle name="RowTitles-Detail 2 2 5 2 3 2" xfId="27557"/>
    <cellStyle name="RowTitles-Detail 2 2 5 2 3 2 2" xfId="27558"/>
    <cellStyle name="RowTitles-Detail 2 2 5 2 3 2 2 2" xfId="27559"/>
    <cellStyle name="RowTitles-Detail 2 2 5 2 3 2 3" xfId="27560"/>
    <cellStyle name="RowTitles-Detail 2 2 5 2 3 3" xfId="27561"/>
    <cellStyle name="RowTitles-Detail 2 2 5 2 3 3 2" xfId="27562"/>
    <cellStyle name="RowTitles-Detail 2 2 5 2 3 3 2 2" xfId="27563"/>
    <cellStyle name="RowTitles-Detail 2 2 5 2 3 4" xfId="27564"/>
    <cellStyle name="RowTitles-Detail 2 2 5 2 3 4 2" xfId="27565"/>
    <cellStyle name="RowTitles-Detail 2 2 5 2 3 5" xfId="27566"/>
    <cellStyle name="RowTitles-Detail 2 2 5 2 4" xfId="27567"/>
    <cellStyle name="RowTitles-Detail 2 2 5 2 4 2" xfId="27568"/>
    <cellStyle name="RowTitles-Detail 2 2 5 2 5" xfId="27569"/>
    <cellStyle name="RowTitles-Detail 2 2 5 2 5 2" xfId="27570"/>
    <cellStyle name="RowTitles-Detail 2 2 5 2 5 2 2" xfId="27571"/>
    <cellStyle name="RowTitles-Detail 2 2 5 2 5 3" xfId="27572"/>
    <cellStyle name="RowTitles-Detail 2 2 5 2 6" xfId="27573"/>
    <cellStyle name="RowTitles-Detail 2 2 5 2 6 2" xfId="27574"/>
    <cellStyle name="RowTitles-Detail 2 2 5 2 6 2 2" xfId="27575"/>
    <cellStyle name="RowTitles-Detail 2 2 5 2 7" xfId="27576"/>
    <cellStyle name="RowTitles-Detail 2 2 5 2 7 2" xfId="27577"/>
    <cellStyle name="RowTitles-Detail 2 2 5 2 8" xfId="27578"/>
    <cellStyle name="RowTitles-Detail 2 2 5 3" xfId="27579"/>
    <cellStyle name="RowTitles-Detail 2 2 5 3 2" xfId="27580"/>
    <cellStyle name="RowTitles-Detail 2 2 5 3 2 2" xfId="27581"/>
    <cellStyle name="RowTitles-Detail 2 2 5 3 2 2 2" xfId="27582"/>
    <cellStyle name="RowTitles-Detail 2 2 5 3 2 2 2 2" xfId="27583"/>
    <cellStyle name="RowTitles-Detail 2 2 5 3 2 2 3" xfId="27584"/>
    <cellStyle name="RowTitles-Detail 2 2 5 3 2 3" xfId="27585"/>
    <cellStyle name="RowTitles-Detail 2 2 5 3 2 3 2" xfId="27586"/>
    <cellStyle name="RowTitles-Detail 2 2 5 3 2 3 2 2" xfId="27587"/>
    <cellStyle name="RowTitles-Detail 2 2 5 3 2 4" xfId="27588"/>
    <cellStyle name="RowTitles-Detail 2 2 5 3 2 4 2" xfId="27589"/>
    <cellStyle name="RowTitles-Detail 2 2 5 3 2 5" xfId="27590"/>
    <cellStyle name="RowTitles-Detail 2 2 5 3 3" xfId="27591"/>
    <cellStyle name="RowTitles-Detail 2 2 5 3 3 2" xfId="27592"/>
    <cellStyle name="RowTitles-Detail 2 2 5 3 3 2 2" xfId="27593"/>
    <cellStyle name="RowTitles-Detail 2 2 5 3 3 2 2 2" xfId="27594"/>
    <cellStyle name="RowTitles-Detail 2 2 5 3 3 2 3" xfId="27595"/>
    <cellStyle name="RowTitles-Detail 2 2 5 3 3 3" xfId="27596"/>
    <cellStyle name="RowTitles-Detail 2 2 5 3 3 3 2" xfId="27597"/>
    <cellStyle name="RowTitles-Detail 2 2 5 3 3 3 2 2" xfId="27598"/>
    <cellStyle name="RowTitles-Detail 2 2 5 3 3 4" xfId="27599"/>
    <cellStyle name="RowTitles-Detail 2 2 5 3 3 4 2" xfId="27600"/>
    <cellStyle name="RowTitles-Detail 2 2 5 3 3 5" xfId="27601"/>
    <cellStyle name="RowTitles-Detail 2 2 5 3 4" xfId="27602"/>
    <cellStyle name="RowTitles-Detail 2 2 5 3 4 2" xfId="27603"/>
    <cellStyle name="RowTitles-Detail 2 2 5 3 5" xfId="27604"/>
    <cellStyle name="RowTitles-Detail 2 2 5 3 5 2" xfId="27605"/>
    <cellStyle name="RowTitles-Detail 2 2 5 3 5 2 2" xfId="27606"/>
    <cellStyle name="RowTitles-Detail 2 2 5 4" xfId="27607"/>
    <cellStyle name="RowTitles-Detail 2 2 5 4 2" xfId="27608"/>
    <cellStyle name="RowTitles-Detail 2 2 5 4 2 2" xfId="27609"/>
    <cellStyle name="RowTitles-Detail 2 2 5 4 2 2 2" xfId="27610"/>
    <cellStyle name="RowTitles-Detail 2 2 5 4 2 2 2 2" xfId="27611"/>
    <cellStyle name="RowTitles-Detail 2 2 5 4 2 2 3" xfId="27612"/>
    <cellStyle name="RowTitles-Detail 2 2 5 4 2 3" xfId="27613"/>
    <cellStyle name="RowTitles-Detail 2 2 5 4 2 3 2" xfId="27614"/>
    <cellStyle name="RowTitles-Detail 2 2 5 4 2 3 2 2" xfId="27615"/>
    <cellStyle name="RowTitles-Detail 2 2 5 4 2 4" xfId="27616"/>
    <cellStyle name="RowTitles-Detail 2 2 5 4 2 4 2" xfId="27617"/>
    <cellStyle name="RowTitles-Detail 2 2 5 4 2 5" xfId="27618"/>
    <cellStyle name="RowTitles-Detail 2 2 5 4 3" xfId="27619"/>
    <cellStyle name="RowTitles-Detail 2 2 5 4 3 2" xfId="27620"/>
    <cellStyle name="RowTitles-Detail 2 2 5 4 3 2 2" xfId="27621"/>
    <cellStyle name="RowTitles-Detail 2 2 5 4 3 2 2 2" xfId="27622"/>
    <cellStyle name="RowTitles-Detail 2 2 5 4 3 2 3" xfId="27623"/>
    <cellStyle name="RowTitles-Detail 2 2 5 4 3 3" xfId="27624"/>
    <cellStyle name="RowTitles-Detail 2 2 5 4 3 3 2" xfId="27625"/>
    <cellStyle name="RowTitles-Detail 2 2 5 4 3 3 2 2" xfId="27626"/>
    <cellStyle name="RowTitles-Detail 2 2 5 4 3 4" xfId="27627"/>
    <cellStyle name="RowTitles-Detail 2 2 5 4 3 4 2" xfId="27628"/>
    <cellStyle name="RowTitles-Detail 2 2 5 4 3 5" xfId="27629"/>
    <cellStyle name="RowTitles-Detail 2 2 5 4 4" xfId="27630"/>
    <cellStyle name="RowTitles-Detail 2 2 5 4 4 2" xfId="27631"/>
    <cellStyle name="RowTitles-Detail 2 2 5 4 4 2 2" xfId="27632"/>
    <cellStyle name="RowTitles-Detail 2 2 5 4 4 3" xfId="27633"/>
    <cellStyle name="RowTitles-Detail 2 2 5 4 5" xfId="27634"/>
    <cellStyle name="RowTitles-Detail 2 2 5 4 5 2" xfId="27635"/>
    <cellStyle name="RowTitles-Detail 2 2 5 4 5 2 2" xfId="27636"/>
    <cellStyle name="RowTitles-Detail 2 2 5 4 6" xfId="27637"/>
    <cellStyle name="RowTitles-Detail 2 2 5 4 6 2" xfId="27638"/>
    <cellStyle name="RowTitles-Detail 2 2 5 4 7" xfId="27639"/>
    <cellStyle name="RowTitles-Detail 2 2 5 5" xfId="27640"/>
    <cellStyle name="RowTitles-Detail 2 2 5 5 2" xfId="27641"/>
    <cellStyle name="RowTitles-Detail 2 2 5 5 2 2" xfId="27642"/>
    <cellStyle name="RowTitles-Detail 2 2 5 5 2 2 2" xfId="27643"/>
    <cellStyle name="RowTitles-Detail 2 2 5 5 2 2 2 2" xfId="27644"/>
    <cellStyle name="RowTitles-Detail 2 2 5 5 2 2 3" xfId="27645"/>
    <cellStyle name="RowTitles-Detail 2 2 5 5 2 3" xfId="27646"/>
    <cellStyle name="RowTitles-Detail 2 2 5 5 2 3 2" xfId="27647"/>
    <cellStyle name="RowTitles-Detail 2 2 5 5 2 3 2 2" xfId="27648"/>
    <cellStyle name="RowTitles-Detail 2 2 5 5 2 4" xfId="27649"/>
    <cellStyle name="RowTitles-Detail 2 2 5 5 2 4 2" xfId="27650"/>
    <cellStyle name="RowTitles-Detail 2 2 5 5 2 5" xfId="27651"/>
    <cellStyle name="RowTitles-Detail 2 2 5 5 3" xfId="27652"/>
    <cellStyle name="RowTitles-Detail 2 2 5 5 3 2" xfId="27653"/>
    <cellStyle name="RowTitles-Detail 2 2 5 5 3 2 2" xfId="27654"/>
    <cellStyle name="RowTitles-Detail 2 2 5 5 3 2 2 2" xfId="27655"/>
    <cellStyle name="RowTitles-Detail 2 2 5 5 3 2 3" xfId="27656"/>
    <cellStyle name="RowTitles-Detail 2 2 5 5 3 3" xfId="27657"/>
    <cellStyle name="RowTitles-Detail 2 2 5 5 3 3 2" xfId="27658"/>
    <cellStyle name="RowTitles-Detail 2 2 5 5 3 3 2 2" xfId="27659"/>
    <cellStyle name="RowTitles-Detail 2 2 5 5 3 4" xfId="27660"/>
    <cellStyle name="RowTitles-Detail 2 2 5 5 3 4 2" xfId="27661"/>
    <cellStyle name="RowTitles-Detail 2 2 5 5 3 5" xfId="27662"/>
    <cellStyle name="RowTitles-Detail 2 2 5 5 4" xfId="27663"/>
    <cellStyle name="RowTitles-Detail 2 2 5 5 4 2" xfId="27664"/>
    <cellStyle name="RowTitles-Detail 2 2 5 5 4 2 2" xfId="27665"/>
    <cellStyle name="RowTitles-Detail 2 2 5 5 4 3" xfId="27666"/>
    <cellStyle name="RowTitles-Detail 2 2 5 5 5" xfId="27667"/>
    <cellStyle name="RowTitles-Detail 2 2 5 5 5 2" xfId="27668"/>
    <cellStyle name="RowTitles-Detail 2 2 5 5 5 2 2" xfId="27669"/>
    <cellStyle name="RowTitles-Detail 2 2 5 5 6" xfId="27670"/>
    <cellStyle name="RowTitles-Detail 2 2 5 5 6 2" xfId="27671"/>
    <cellStyle name="RowTitles-Detail 2 2 5 5 7" xfId="27672"/>
    <cellStyle name="RowTitles-Detail 2 2 5 6" xfId="27673"/>
    <cellStyle name="RowTitles-Detail 2 2 5 6 2" xfId="27674"/>
    <cellStyle name="RowTitles-Detail 2 2 5 6 2 2" xfId="27675"/>
    <cellStyle name="RowTitles-Detail 2 2 5 6 2 2 2" xfId="27676"/>
    <cellStyle name="RowTitles-Detail 2 2 5 6 2 2 2 2" xfId="27677"/>
    <cellStyle name="RowTitles-Detail 2 2 5 6 2 2 3" xfId="27678"/>
    <cellStyle name="RowTitles-Detail 2 2 5 6 2 3" xfId="27679"/>
    <cellStyle name="RowTitles-Detail 2 2 5 6 2 3 2" xfId="27680"/>
    <cellStyle name="RowTitles-Detail 2 2 5 6 2 3 2 2" xfId="27681"/>
    <cellStyle name="RowTitles-Detail 2 2 5 6 2 4" xfId="27682"/>
    <cellStyle name="RowTitles-Detail 2 2 5 6 2 4 2" xfId="27683"/>
    <cellStyle name="RowTitles-Detail 2 2 5 6 2 5" xfId="27684"/>
    <cellStyle name="RowTitles-Detail 2 2 5 6 3" xfId="27685"/>
    <cellStyle name="RowTitles-Detail 2 2 5 6 3 2" xfId="27686"/>
    <cellStyle name="RowTitles-Detail 2 2 5 6 3 2 2" xfId="27687"/>
    <cellStyle name="RowTitles-Detail 2 2 5 6 3 2 2 2" xfId="27688"/>
    <cellStyle name="RowTitles-Detail 2 2 5 6 3 2 3" xfId="27689"/>
    <cellStyle name="RowTitles-Detail 2 2 5 6 3 3" xfId="27690"/>
    <cellStyle name="RowTitles-Detail 2 2 5 6 3 3 2" xfId="27691"/>
    <cellStyle name="RowTitles-Detail 2 2 5 6 3 3 2 2" xfId="27692"/>
    <cellStyle name="RowTitles-Detail 2 2 5 6 3 4" xfId="27693"/>
    <cellStyle name="RowTitles-Detail 2 2 5 6 3 4 2" xfId="27694"/>
    <cellStyle name="RowTitles-Detail 2 2 5 6 3 5" xfId="27695"/>
    <cellStyle name="RowTitles-Detail 2 2 5 6 4" xfId="27696"/>
    <cellStyle name="RowTitles-Detail 2 2 5 6 4 2" xfId="27697"/>
    <cellStyle name="RowTitles-Detail 2 2 5 6 4 2 2" xfId="27698"/>
    <cellStyle name="RowTitles-Detail 2 2 5 6 4 3" xfId="27699"/>
    <cellStyle name="RowTitles-Detail 2 2 5 6 5" xfId="27700"/>
    <cellStyle name="RowTitles-Detail 2 2 5 6 5 2" xfId="27701"/>
    <cellStyle name="RowTitles-Detail 2 2 5 6 5 2 2" xfId="27702"/>
    <cellStyle name="RowTitles-Detail 2 2 5 6 6" xfId="27703"/>
    <cellStyle name="RowTitles-Detail 2 2 5 6 6 2" xfId="27704"/>
    <cellStyle name="RowTitles-Detail 2 2 5 6 7" xfId="27705"/>
    <cellStyle name="RowTitles-Detail 2 2 5 7" xfId="27706"/>
    <cellStyle name="RowTitles-Detail 2 2 5 7 2" xfId="27707"/>
    <cellStyle name="RowTitles-Detail 2 2 5 7 2 2" xfId="27708"/>
    <cellStyle name="RowTitles-Detail 2 2 5 7 2 2 2" xfId="27709"/>
    <cellStyle name="RowTitles-Detail 2 2 5 7 2 3" xfId="27710"/>
    <cellStyle name="RowTitles-Detail 2 2 5 7 3" xfId="27711"/>
    <cellStyle name="RowTitles-Detail 2 2 5 7 3 2" xfId="27712"/>
    <cellStyle name="RowTitles-Detail 2 2 5 7 3 2 2" xfId="27713"/>
    <cellStyle name="RowTitles-Detail 2 2 5 7 4" xfId="27714"/>
    <cellStyle name="RowTitles-Detail 2 2 5 7 4 2" xfId="27715"/>
    <cellStyle name="RowTitles-Detail 2 2 5 7 5" xfId="27716"/>
    <cellStyle name="RowTitles-Detail 2 2 5 8" xfId="27717"/>
    <cellStyle name="RowTitles-Detail 2 2 5 8 2" xfId="27718"/>
    <cellStyle name="RowTitles-Detail 2 2 5 8 2 2" xfId="27719"/>
    <cellStyle name="RowTitles-Detail 2 2 5 8 2 2 2" xfId="27720"/>
    <cellStyle name="RowTitles-Detail 2 2 5 8 2 3" xfId="27721"/>
    <cellStyle name="RowTitles-Detail 2 2 5 8 3" xfId="27722"/>
    <cellStyle name="RowTitles-Detail 2 2 5 8 3 2" xfId="27723"/>
    <cellStyle name="RowTitles-Detail 2 2 5 8 3 2 2" xfId="27724"/>
    <cellStyle name="RowTitles-Detail 2 2 5 8 4" xfId="27725"/>
    <cellStyle name="RowTitles-Detail 2 2 5 8 4 2" xfId="27726"/>
    <cellStyle name="RowTitles-Detail 2 2 5 8 5" xfId="27727"/>
    <cellStyle name="RowTitles-Detail 2 2 5 9" xfId="27728"/>
    <cellStyle name="RowTitles-Detail 2 2 5 9 2" xfId="27729"/>
    <cellStyle name="RowTitles-Detail 2 2 5 9 2 2" xfId="27730"/>
    <cellStyle name="RowTitles-Detail 2 2 5_STUD aligned by INSTIT" xfId="27731"/>
    <cellStyle name="RowTitles-Detail 2 2 6" xfId="27732"/>
    <cellStyle name="RowTitles-Detail 2 2 6 2" xfId="27733"/>
    <cellStyle name="RowTitles-Detail 2 2 6 2 2" xfId="27734"/>
    <cellStyle name="RowTitles-Detail 2 2 6 2 2 2" xfId="27735"/>
    <cellStyle name="RowTitles-Detail 2 2 6 2 2 2 2" xfId="27736"/>
    <cellStyle name="RowTitles-Detail 2 2 6 2 2 2 2 2" xfId="27737"/>
    <cellStyle name="RowTitles-Detail 2 2 6 2 2 2 3" xfId="27738"/>
    <cellStyle name="RowTitles-Detail 2 2 6 2 2 3" xfId="27739"/>
    <cellStyle name="RowTitles-Detail 2 2 6 2 2 3 2" xfId="27740"/>
    <cellStyle name="RowTitles-Detail 2 2 6 2 2 3 2 2" xfId="27741"/>
    <cellStyle name="RowTitles-Detail 2 2 6 2 2 4" xfId="27742"/>
    <cellStyle name="RowTitles-Detail 2 2 6 2 2 4 2" xfId="27743"/>
    <cellStyle name="RowTitles-Detail 2 2 6 2 2 5" xfId="27744"/>
    <cellStyle name="RowTitles-Detail 2 2 6 2 3" xfId="27745"/>
    <cellStyle name="RowTitles-Detail 2 2 6 2 3 2" xfId="27746"/>
    <cellStyle name="RowTitles-Detail 2 2 6 2 3 2 2" xfId="27747"/>
    <cellStyle name="RowTitles-Detail 2 2 6 2 3 2 2 2" xfId="27748"/>
    <cellStyle name="RowTitles-Detail 2 2 6 2 3 2 3" xfId="27749"/>
    <cellStyle name="RowTitles-Detail 2 2 6 2 3 3" xfId="27750"/>
    <cellStyle name="RowTitles-Detail 2 2 6 2 3 3 2" xfId="27751"/>
    <cellStyle name="RowTitles-Detail 2 2 6 2 3 3 2 2" xfId="27752"/>
    <cellStyle name="RowTitles-Detail 2 2 6 2 3 4" xfId="27753"/>
    <cellStyle name="RowTitles-Detail 2 2 6 2 3 4 2" xfId="27754"/>
    <cellStyle name="RowTitles-Detail 2 2 6 2 3 5" xfId="27755"/>
    <cellStyle name="RowTitles-Detail 2 2 6 2 4" xfId="27756"/>
    <cellStyle name="RowTitles-Detail 2 2 6 2 4 2" xfId="27757"/>
    <cellStyle name="RowTitles-Detail 2 2 6 2 5" xfId="27758"/>
    <cellStyle name="RowTitles-Detail 2 2 6 2 5 2" xfId="27759"/>
    <cellStyle name="RowTitles-Detail 2 2 6 2 5 2 2" xfId="27760"/>
    <cellStyle name="RowTitles-Detail 2 2 6 2 5 3" xfId="27761"/>
    <cellStyle name="RowTitles-Detail 2 2 6 2 6" xfId="27762"/>
    <cellStyle name="RowTitles-Detail 2 2 6 2 6 2" xfId="27763"/>
    <cellStyle name="RowTitles-Detail 2 2 6 2 6 2 2" xfId="27764"/>
    <cellStyle name="RowTitles-Detail 2 2 6 3" xfId="27765"/>
    <cellStyle name="RowTitles-Detail 2 2 6 3 2" xfId="27766"/>
    <cellStyle name="RowTitles-Detail 2 2 6 3 2 2" xfId="27767"/>
    <cellStyle name="RowTitles-Detail 2 2 6 3 2 2 2" xfId="27768"/>
    <cellStyle name="RowTitles-Detail 2 2 6 3 2 2 2 2" xfId="27769"/>
    <cellStyle name="RowTitles-Detail 2 2 6 3 2 2 3" xfId="27770"/>
    <cellStyle name="RowTitles-Detail 2 2 6 3 2 3" xfId="27771"/>
    <cellStyle name="RowTitles-Detail 2 2 6 3 2 3 2" xfId="27772"/>
    <cellStyle name="RowTitles-Detail 2 2 6 3 2 3 2 2" xfId="27773"/>
    <cellStyle name="RowTitles-Detail 2 2 6 3 2 4" xfId="27774"/>
    <cellStyle name="RowTitles-Detail 2 2 6 3 2 4 2" xfId="27775"/>
    <cellStyle name="RowTitles-Detail 2 2 6 3 2 5" xfId="27776"/>
    <cellStyle name="RowTitles-Detail 2 2 6 3 3" xfId="27777"/>
    <cellStyle name="RowTitles-Detail 2 2 6 3 3 2" xfId="27778"/>
    <cellStyle name="RowTitles-Detail 2 2 6 3 3 2 2" xfId="27779"/>
    <cellStyle name="RowTitles-Detail 2 2 6 3 3 2 2 2" xfId="27780"/>
    <cellStyle name="RowTitles-Detail 2 2 6 3 3 2 3" xfId="27781"/>
    <cellStyle name="RowTitles-Detail 2 2 6 3 3 3" xfId="27782"/>
    <cellStyle name="RowTitles-Detail 2 2 6 3 3 3 2" xfId="27783"/>
    <cellStyle name="RowTitles-Detail 2 2 6 3 3 3 2 2" xfId="27784"/>
    <cellStyle name="RowTitles-Detail 2 2 6 3 3 4" xfId="27785"/>
    <cellStyle name="RowTitles-Detail 2 2 6 3 3 4 2" xfId="27786"/>
    <cellStyle name="RowTitles-Detail 2 2 6 3 3 5" xfId="27787"/>
    <cellStyle name="RowTitles-Detail 2 2 6 3 4" xfId="27788"/>
    <cellStyle name="RowTitles-Detail 2 2 6 3 4 2" xfId="27789"/>
    <cellStyle name="RowTitles-Detail 2 2 6 3 5" xfId="27790"/>
    <cellStyle name="RowTitles-Detail 2 2 6 3 5 2" xfId="27791"/>
    <cellStyle name="RowTitles-Detail 2 2 6 3 5 2 2" xfId="27792"/>
    <cellStyle name="RowTitles-Detail 2 2 6 3 6" xfId="27793"/>
    <cellStyle name="RowTitles-Detail 2 2 6 3 6 2" xfId="27794"/>
    <cellStyle name="RowTitles-Detail 2 2 6 3 7" xfId="27795"/>
    <cellStyle name="RowTitles-Detail 2 2 6 4" xfId="27796"/>
    <cellStyle name="RowTitles-Detail 2 2 6 4 2" xfId="27797"/>
    <cellStyle name="RowTitles-Detail 2 2 6 4 2 2" xfId="27798"/>
    <cellStyle name="RowTitles-Detail 2 2 6 4 2 2 2" xfId="27799"/>
    <cellStyle name="RowTitles-Detail 2 2 6 4 2 2 2 2" xfId="27800"/>
    <cellStyle name="RowTitles-Detail 2 2 6 4 2 2 3" xfId="27801"/>
    <cellStyle name="RowTitles-Detail 2 2 6 4 2 3" xfId="27802"/>
    <cellStyle name="RowTitles-Detail 2 2 6 4 2 3 2" xfId="27803"/>
    <cellStyle name="RowTitles-Detail 2 2 6 4 2 3 2 2" xfId="27804"/>
    <cellStyle name="RowTitles-Detail 2 2 6 4 2 4" xfId="27805"/>
    <cellStyle name="RowTitles-Detail 2 2 6 4 2 4 2" xfId="27806"/>
    <cellStyle name="RowTitles-Detail 2 2 6 4 2 5" xfId="27807"/>
    <cellStyle name="RowTitles-Detail 2 2 6 4 3" xfId="27808"/>
    <cellStyle name="RowTitles-Detail 2 2 6 4 3 2" xfId="27809"/>
    <cellStyle name="RowTitles-Detail 2 2 6 4 3 2 2" xfId="27810"/>
    <cellStyle name="RowTitles-Detail 2 2 6 4 3 2 2 2" xfId="27811"/>
    <cellStyle name="RowTitles-Detail 2 2 6 4 3 2 3" xfId="27812"/>
    <cellStyle name="RowTitles-Detail 2 2 6 4 3 3" xfId="27813"/>
    <cellStyle name="RowTitles-Detail 2 2 6 4 3 3 2" xfId="27814"/>
    <cellStyle name="RowTitles-Detail 2 2 6 4 3 3 2 2" xfId="27815"/>
    <cellStyle name="RowTitles-Detail 2 2 6 4 3 4" xfId="27816"/>
    <cellStyle name="RowTitles-Detail 2 2 6 4 3 4 2" xfId="27817"/>
    <cellStyle name="RowTitles-Detail 2 2 6 4 3 5" xfId="27818"/>
    <cellStyle name="RowTitles-Detail 2 2 6 4 4" xfId="27819"/>
    <cellStyle name="RowTitles-Detail 2 2 6 4 4 2" xfId="27820"/>
    <cellStyle name="RowTitles-Detail 2 2 6 4 5" xfId="27821"/>
    <cellStyle name="RowTitles-Detail 2 2 6 4 5 2" xfId="27822"/>
    <cellStyle name="RowTitles-Detail 2 2 6 4 5 2 2" xfId="27823"/>
    <cellStyle name="RowTitles-Detail 2 2 6 4 5 3" xfId="27824"/>
    <cellStyle name="RowTitles-Detail 2 2 6 4 6" xfId="27825"/>
    <cellStyle name="RowTitles-Detail 2 2 6 4 6 2" xfId="27826"/>
    <cellStyle name="RowTitles-Detail 2 2 6 4 6 2 2" xfId="27827"/>
    <cellStyle name="RowTitles-Detail 2 2 6 4 7" xfId="27828"/>
    <cellStyle name="RowTitles-Detail 2 2 6 4 7 2" xfId="27829"/>
    <cellStyle name="RowTitles-Detail 2 2 6 4 8" xfId="27830"/>
    <cellStyle name="RowTitles-Detail 2 2 6 5" xfId="27831"/>
    <cellStyle name="RowTitles-Detail 2 2 6 5 2" xfId="27832"/>
    <cellStyle name="RowTitles-Detail 2 2 6 5 2 2" xfId="27833"/>
    <cellStyle name="RowTitles-Detail 2 2 6 5 2 2 2" xfId="27834"/>
    <cellStyle name="RowTitles-Detail 2 2 6 5 2 2 2 2" xfId="27835"/>
    <cellStyle name="RowTitles-Detail 2 2 6 5 2 2 3" xfId="27836"/>
    <cellStyle name="RowTitles-Detail 2 2 6 5 2 3" xfId="27837"/>
    <cellStyle name="RowTitles-Detail 2 2 6 5 2 3 2" xfId="27838"/>
    <cellStyle name="RowTitles-Detail 2 2 6 5 2 3 2 2" xfId="27839"/>
    <cellStyle name="RowTitles-Detail 2 2 6 5 2 4" xfId="27840"/>
    <cellStyle name="RowTitles-Detail 2 2 6 5 2 4 2" xfId="27841"/>
    <cellStyle name="RowTitles-Detail 2 2 6 5 2 5" xfId="27842"/>
    <cellStyle name="RowTitles-Detail 2 2 6 5 3" xfId="27843"/>
    <cellStyle name="RowTitles-Detail 2 2 6 5 3 2" xfId="27844"/>
    <cellStyle name="RowTitles-Detail 2 2 6 5 3 2 2" xfId="27845"/>
    <cellStyle name="RowTitles-Detail 2 2 6 5 3 2 2 2" xfId="27846"/>
    <cellStyle name="RowTitles-Detail 2 2 6 5 3 2 3" xfId="27847"/>
    <cellStyle name="RowTitles-Detail 2 2 6 5 3 3" xfId="27848"/>
    <cellStyle name="RowTitles-Detail 2 2 6 5 3 3 2" xfId="27849"/>
    <cellStyle name="RowTitles-Detail 2 2 6 5 3 3 2 2" xfId="27850"/>
    <cellStyle name="RowTitles-Detail 2 2 6 5 3 4" xfId="27851"/>
    <cellStyle name="RowTitles-Detail 2 2 6 5 3 4 2" xfId="27852"/>
    <cellStyle name="RowTitles-Detail 2 2 6 5 3 5" xfId="27853"/>
    <cellStyle name="RowTitles-Detail 2 2 6 5 4" xfId="27854"/>
    <cellStyle name="RowTitles-Detail 2 2 6 5 4 2" xfId="27855"/>
    <cellStyle name="RowTitles-Detail 2 2 6 5 4 2 2" xfId="27856"/>
    <cellStyle name="RowTitles-Detail 2 2 6 5 4 3" xfId="27857"/>
    <cellStyle name="RowTitles-Detail 2 2 6 5 5" xfId="27858"/>
    <cellStyle name="RowTitles-Detail 2 2 6 5 5 2" xfId="27859"/>
    <cellStyle name="RowTitles-Detail 2 2 6 5 5 2 2" xfId="27860"/>
    <cellStyle name="RowTitles-Detail 2 2 6 5 6" xfId="27861"/>
    <cellStyle name="RowTitles-Detail 2 2 6 5 6 2" xfId="27862"/>
    <cellStyle name="RowTitles-Detail 2 2 6 5 7" xfId="27863"/>
    <cellStyle name="RowTitles-Detail 2 2 6 6" xfId="27864"/>
    <cellStyle name="RowTitles-Detail 2 2 6 6 2" xfId="27865"/>
    <cellStyle name="RowTitles-Detail 2 2 6 6 2 2" xfId="27866"/>
    <cellStyle name="RowTitles-Detail 2 2 6 6 2 2 2" xfId="27867"/>
    <cellStyle name="RowTitles-Detail 2 2 6 6 2 2 2 2" xfId="27868"/>
    <cellStyle name="RowTitles-Detail 2 2 6 6 2 2 3" xfId="27869"/>
    <cellStyle name="RowTitles-Detail 2 2 6 6 2 3" xfId="27870"/>
    <cellStyle name="RowTitles-Detail 2 2 6 6 2 3 2" xfId="27871"/>
    <cellStyle name="RowTitles-Detail 2 2 6 6 2 3 2 2" xfId="27872"/>
    <cellStyle name="RowTitles-Detail 2 2 6 6 2 4" xfId="27873"/>
    <cellStyle name="RowTitles-Detail 2 2 6 6 2 4 2" xfId="27874"/>
    <cellStyle name="RowTitles-Detail 2 2 6 6 2 5" xfId="27875"/>
    <cellStyle name="RowTitles-Detail 2 2 6 6 3" xfId="27876"/>
    <cellStyle name="RowTitles-Detail 2 2 6 6 3 2" xfId="27877"/>
    <cellStyle name="RowTitles-Detail 2 2 6 6 3 2 2" xfId="27878"/>
    <cellStyle name="RowTitles-Detail 2 2 6 6 3 2 2 2" xfId="27879"/>
    <cellStyle name="RowTitles-Detail 2 2 6 6 3 2 3" xfId="27880"/>
    <cellStyle name="RowTitles-Detail 2 2 6 6 3 3" xfId="27881"/>
    <cellStyle name="RowTitles-Detail 2 2 6 6 3 3 2" xfId="27882"/>
    <cellStyle name="RowTitles-Detail 2 2 6 6 3 3 2 2" xfId="27883"/>
    <cellStyle name="RowTitles-Detail 2 2 6 6 3 4" xfId="27884"/>
    <cellStyle name="RowTitles-Detail 2 2 6 6 3 4 2" xfId="27885"/>
    <cellStyle name="RowTitles-Detail 2 2 6 6 3 5" xfId="27886"/>
    <cellStyle name="RowTitles-Detail 2 2 6 6 4" xfId="27887"/>
    <cellStyle name="RowTitles-Detail 2 2 6 6 4 2" xfId="27888"/>
    <cellStyle name="RowTitles-Detail 2 2 6 6 4 2 2" xfId="27889"/>
    <cellStyle name="RowTitles-Detail 2 2 6 6 4 3" xfId="27890"/>
    <cellStyle name="RowTitles-Detail 2 2 6 6 5" xfId="27891"/>
    <cellStyle name="RowTitles-Detail 2 2 6 6 5 2" xfId="27892"/>
    <cellStyle name="RowTitles-Detail 2 2 6 6 5 2 2" xfId="27893"/>
    <cellStyle name="RowTitles-Detail 2 2 6 6 6" xfId="27894"/>
    <cellStyle name="RowTitles-Detail 2 2 6 6 6 2" xfId="27895"/>
    <cellStyle name="RowTitles-Detail 2 2 6 6 7" xfId="27896"/>
    <cellStyle name="RowTitles-Detail 2 2 6 7" xfId="27897"/>
    <cellStyle name="RowTitles-Detail 2 2 6 7 2" xfId="27898"/>
    <cellStyle name="RowTitles-Detail 2 2 6 7 2 2" xfId="27899"/>
    <cellStyle name="RowTitles-Detail 2 2 6 7 2 2 2" xfId="27900"/>
    <cellStyle name="RowTitles-Detail 2 2 6 7 2 3" xfId="27901"/>
    <cellStyle name="RowTitles-Detail 2 2 6 7 3" xfId="27902"/>
    <cellStyle name="RowTitles-Detail 2 2 6 7 3 2" xfId="27903"/>
    <cellStyle name="RowTitles-Detail 2 2 6 7 3 2 2" xfId="27904"/>
    <cellStyle name="RowTitles-Detail 2 2 6 7 4" xfId="27905"/>
    <cellStyle name="RowTitles-Detail 2 2 6 7 4 2" xfId="27906"/>
    <cellStyle name="RowTitles-Detail 2 2 6 7 5" xfId="27907"/>
    <cellStyle name="RowTitles-Detail 2 2 6 8" xfId="27908"/>
    <cellStyle name="RowTitles-Detail 2 2 6 8 2" xfId="27909"/>
    <cellStyle name="RowTitles-Detail 2 2 6 9" xfId="27910"/>
    <cellStyle name="RowTitles-Detail 2 2 6 9 2" xfId="27911"/>
    <cellStyle name="RowTitles-Detail 2 2 6 9 2 2" xfId="27912"/>
    <cellStyle name="RowTitles-Detail 2 2 6_STUD aligned by INSTIT" xfId="27913"/>
    <cellStyle name="RowTitles-Detail 2 2 7" xfId="27914"/>
    <cellStyle name="RowTitles-Detail 2 2 7 2" xfId="27915"/>
    <cellStyle name="RowTitles-Detail 2 2 7 2 2" xfId="27916"/>
    <cellStyle name="RowTitles-Detail 2 2 7 2 2 2" xfId="27917"/>
    <cellStyle name="RowTitles-Detail 2 2 7 2 2 2 2" xfId="27918"/>
    <cellStyle name="RowTitles-Detail 2 2 7 2 2 3" xfId="27919"/>
    <cellStyle name="RowTitles-Detail 2 2 7 2 3" xfId="27920"/>
    <cellStyle name="RowTitles-Detail 2 2 7 2 3 2" xfId="27921"/>
    <cellStyle name="RowTitles-Detail 2 2 7 2 3 2 2" xfId="27922"/>
    <cellStyle name="RowTitles-Detail 2 2 7 2 4" xfId="27923"/>
    <cellStyle name="RowTitles-Detail 2 2 7 2 4 2" xfId="27924"/>
    <cellStyle name="RowTitles-Detail 2 2 7 2 5" xfId="27925"/>
    <cellStyle name="RowTitles-Detail 2 2 7 3" xfId="27926"/>
    <cellStyle name="RowTitles-Detail 2 2 7 3 2" xfId="27927"/>
    <cellStyle name="RowTitles-Detail 2 2 7 3 2 2" xfId="27928"/>
    <cellStyle name="RowTitles-Detail 2 2 7 3 2 2 2" xfId="27929"/>
    <cellStyle name="RowTitles-Detail 2 2 7 3 2 3" xfId="27930"/>
    <cellStyle name="RowTitles-Detail 2 2 7 3 3" xfId="27931"/>
    <cellStyle name="RowTitles-Detail 2 2 7 3 3 2" xfId="27932"/>
    <cellStyle name="RowTitles-Detail 2 2 7 3 3 2 2" xfId="27933"/>
    <cellStyle name="RowTitles-Detail 2 2 7 3 4" xfId="27934"/>
    <cellStyle name="RowTitles-Detail 2 2 7 3 4 2" xfId="27935"/>
    <cellStyle name="RowTitles-Detail 2 2 7 3 5" xfId="27936"/>
    <cellStyle name="RowTitles-Detail 2 2 7 4" xfId="27937"/>
    <cellStyle name="RowTitles-Detail 2 2 7 4 2" xfId="27938"/>
    <cellStyle name="RowTitles-Detail 2 2 7 5" xfId="27939"/>
    <cellStyle name="RowTitles-Detail 2 2 7 5 2" xfId="27940"/>
    <cellStyle name="RowTitles-Detail 2 2 7 5 2 2" xfId="27941"/>
    <cellStyle name="RowTitles-Detail 2 2 7 5 3" xfId="27942"/>
    <cellStyle name="RowTitles-Detail 2 2 7 6" xfId="27943"/>
    <cellStyle name="RowTitles-Detail 2 2 7 6 2" xfId="27944"/>
    <cellStyle name="RowTitles-Detail 2 2 7 6 2 2" xfId="27945"/>
    <cellStyle name="RowTitles-Detail 2 2 8" xfId="27946"/>
    <cellStyle name="RowTitles-Detail 2 2 8 2" xfId="27947"/>
    <cellStyle name="RowTitles-Detail 2 2 8 2 2" xfId="27948"/>
    <cellStyle name="RowTitles-Detail 2 2 8 2 2 2" xfId="27949"/>
    <cellStyle name="RowTitles-Detail 2 2 8 2 2 2 2" xfId="27950"/>
    <cellStyle name="RowTitles-Detail 2 2 8 2 2 3" xfId="27951"/>
    <cellStyle name="RowTitles-Detail 2 2 8 2 3" xfId="27952"/>
    <cellStyle name="RowTitles-Detail 2 2 8 2 3 2" xfId="27953"/>
    <cellStyle name="RowTitles-Detail 2 2 8 2 3 2 2" xfId="27954"/>
    <cellStyle name="RowTitles-Detail 2 2 8 2 4" xfId="27955"/>
    <cellStyle name="RowTitles-Detail 2 2 8 2 4 2" xfId="27956"/>
    <cellStyle name="RowTitles-Detail 2 2 8 2 5" xfId="27957"/>
    <cellStyle name="RowTitles-Detail 2 2 8 3" xfId="27958"/>
    <cellStyle name="RowTitles-Detail 2 2 8 3 2" xfId="27959"/>
    <cellStyle name="RowTitles-Detail 2 2 8 3 2 2" xfId="27960"/>
    <cellStyle name="RowTitles-Detail 2 2 8 3 2 2 2" xfId="27961"/>
    <cellStyle name="RowTitles-Detail 2 2 8 3 2 3" xfId="27962"/>
    <cellStyle name="RowTitles-Detail 2 2 8 3 3" xfId="27963"/>
    <cellStyle name="RowTitles-Detail 2 2 8 3 3 2" xfId="27964"/>
    <cellStyle name="RowTitles-Detail 2 2 8 3 3 2 2" xfId="27965"/>
    <cellStyle name="RowTitles-Detail 2 2 8 3 4" xfId="27966"/>
    <cellStyle name="RowTitles-Detail 2 2 8 3 4 2" xfId="27967"/>
    <cellStyle name="RowTitles-Detail 2 2 8 3 5" xfId="27968"/>
    <cellStyle name="RowTitles-Detail 2 2 8 4" xfId="27969"/>
    <cellStyle name="RowTitles-Detail 2 2 8 4 2" xfId="27970"/>
    <cellStyle name="RowTitles-Detail 2 2 8 5" xfId="27971"/>
    <cellStyle name="RowTitles-Detail 2 2 8 5 2" xfId="27972"/>
    <cellStyle name="RowTitles-Detail 2 2 8 5 2 2" xfId="27973"/>
    <cellStyle name="RowTitles-Detail 2 2 8 6" xfId="27974"/>
    <cellStyle name="RowTitles-Detail 2 2 8 6 2" xfId="27975"/>
    <cellStyle name="RowTitles-Detail 2 2 8 7" xfId="27976"/>
    <cellStyle name="RowTitles-Detail 2 2 9" xfId="27977"/>
    <cellStyle name="RowTitles-Detail 2 2 9 2" xfId="27978"/>
    <cellStyle name="RowTitles-Detail 2 2 9 2 2" xfId="27979"/>
    <cellStyle name="RowTitles-Detail 2 2 9 2 2 2" xfId="27980"/>
    <cellStyle name="RowTitles-Detail 2 2 9 2 2 2 2" xfId="27981"/>
    <cellStyle name="RowTitles-Detail 2 2 9 2 2 3" xfId="27982"/>
    <cellStyle name="RowTitles-Detail 2 2 9 2 3" xfId="27983"/>
    <cellStyle name="RowTitles-Detail 2 2 9 2 3 2" xfId="27984"/>
    <cellStyle name="RowTitles-Detail 2 2 9 2 3 2 2" xfId="27985"/>
    <cellStyle name="RowTitles-Detail 2 2 9 2 4" xfId="27986"/>
    <cellStyle name="RowTitles-Detail 2 2 9 2 4 2" xfId="27987"/>
    <cellStyle name="RowTitles-Detail 2 2 9 2 5" xfId="27988"/>
    <cellStyle name="RowTitles-Detail 2 2 9 3" xfId="27989"/>
    <cellStyle name="RowTitles-Detail 2 2 9 3 2" xfId="27990"/>
    <cellStyle name="RowTitles-Detail 2 2 9 3 2 2" xfId="27991"/>
    <cellStyle name="RowTitles-Detail 2 2 9 3 2 2 2" xfId="27992"/>
    <cellStyle name="RowTitles-Detail 2 2 9 3 2 3" xfId="27993"/>
    <cellStyle name="RowTitles-Detail 2 2 9 3 3" xfId="27994"/>
    <cellStyle name="RowTitles-Detail 2 2 9 3 3 2" xfId="27995"/>
    <cellStyle name="RowTitles-Detail 2 2 9 3 3 2 2" xfId="27996"/>
    <cellStyle name="RowTitles-Detail 2 2 9 3 4" xfId="27997"/>
    <cellStyle name="RowTitles-Detail 2 2 9 3 4 2" xfId="27998"/>
    <cellStyle name="RowTitles-Detail 2 2 9 3 5" xfId="27999"/>
    <cellStyle name="RowTitles-Detail 2 2 9 4" xfId="28000"/>
    <cellStyle name="RowTitles-Detail 2 2 9 4 2" xfId="28001"/>
    <cellStyle name="RowTitles-Detail 2 2 9 5" xfId="28002"/>
    <cellStyle name="RowTitles-Detail 2 2 9 5 2" xfId="28003"/>
    <cellStyle name="RowTitles-Detail 2 2 9 5 2 2" xfId="28004"/>
    <cellStyle name="RowTitles-Detail 2 2 9 5 3" xfId="28005"/>
    <cellStyle name="RowTitles-Detail 2 2 9 6" xfId="28006"/>
    <cellStyle name="RowTitles-Detail 2 2 9 6 2" xfId="28007"/>
    <cellStyle name="RowTitles-Detail 2 2 9 6 2 2" xfId="28008"/>
    <cellStyle name="RowTitles-Detail 2 2 9 7" xfId="28009"/>
    <cellStyle name="RowTitles-Detail 2 2 9 7 2" xfId="28010"/>
    <cellStyle name="RowTitles-Detail 2 2 9 8" xfId="28011"/>
    <cellStyle name="RowTitles-Detail 2 2_STUD aligned by INSTIT" xfId="28012"/>
    <cellStyle name="RowTitles-Detail 2 3" xfId="28013"/>
    <cellStyle name="RowTitles-Detail 2 3 10" xfId="28014"/>
    <cellStyle name="RowTitles-Detail 2 3 10 2" xfId="28015"/>
    <cellStyle name="RowTitles-Detail 2 3 10 2 2" xfId="28016"/>
    <cellStyle name="RowTitles-Detail 2 3 10 2 2 2" xfId="28017"/>
    <cellStyle name="RowTitles-Detail 2 3 10 2 2 2 2" xfId="28018"/>
    <cellStyle name="RowTitles-Detail 2 3 10 2 2 3" xfId="28019"/>
    <cellStyle name="RowTitles-Detail 2 3 10 2 3" xfId="28020"/>
    <cellStyle name="RowTitles-Detail 2 3 10 2 3 2" xfId="28021"/>
    <cellStyle name="RowTitles-Detail 2 3 10 2 3 2 2" xfId="28022"/>
    <cellStyle name="RowTitles-Detail 2 3 10 2 4" xfId="28023"/>
    <cellStyle name="RowTitles-Detail 2 3 10 2 4 2" xfId="28024"/>
    <cellStyle name="RowTitles-Detail 2 3 10 2 5" xfId="28025"/>
    <cellStyle name="RowTitles-Detail 2 3 10 3" xfId="28026"/>
    <cellStyle name="RowTitles-Detail 2 3 10 3 2" xfId="28027"/>
    <cellStyle name="RowTitles-Detail 2 3 10 3 2 2" xfId="28028"/>
    <cellStyle name="RowTitles-Detail 2 3 10 3 2 2 2" xfId="28029"/>
    <cellStyle name="RowTitles-Detail 2 3 10 3 2 3" xfId="28030"/>
    <cellStyle name="RowTitles-Detail 2 3 10 3 3" xfId="28031"/>
    <cellStyle name="RowTitles-Detail 2 3 10 3 3 2" xfId="28032"/>
    <cellStyle name="RowTitles-Detail 2 3 10 3 3 2 2" xfId="28033"/>
    <cellStyle name="RowTitles-Detail 2 3 10 3 4" xfId="28034"/>
    <cellStyle name="RowTitles-Detail 2 3 10 3 4 2" xfId="28035"/>
    <cellStyle name="RowTitles-Detail 2 3 10 3 5" xfId="28036"/>
    <cellStyle name="RowTitles-Detail 2 3 10 4" xfId="28037"/>
    <cellStyle name="RowTitles-Detail 2 3 10 4 2" xfId="28038"/>
    <cellStyle name="RowTitles-Detail 2 3 10 4 2 2" xfId="28039"/>
    <cellStyle name="RowTitles-Detail 2 3 10 4 3" xfId="28040"/>
    <cellStyle name="RowTitles-Detail 2 3 10 5" xfId="28041"/>
    <cellStyle name="RowTitles-Detail 2 3 10 5 2" xfId="28042"/>
    <cellStyle name="RowTitles-Detail 2 3 10 5 2 2" xfId="28043"/>
    <cellStyle name="RowTitles-Detail 2 3 10 6" xfId="28044"/>
    <cellStyle name="RowTitles-Detail 2 3 10 6 2" xfId="28045"/>
    <cellStyle name="RowTitles-Detail 2 3 10 7" xfId="28046"/>
    <cellStyle name="RowTitles-Detail 2 3 11" xfId="28047"/>
    <cellStyle name="RowTitles-Detail 2 3 11 2" xfId="28048"/>
    <cellStyle name="RowTitles-Detail 2 3 11 2 2" xfId="28049"/>
    <cellStyle name="RowTitles-Detail 2 3 11 2 2 2" xfId="28050"/>
    <cellStyle name="RowTitles-Detail 2 3 11 2 2 2 2" xfId="28051"/>
    <cellStyle name="RowTitles-Detail 2 3 11 2 2 3" xfId="28052"/>
    <cellStyle name="RowTitles-Detail 2 3 11 2 3" xfId="28053"/>
    <cellStyle name="RowTitles-Detail 2 3 11 2 3 2" xfId="28054"/>
    <cellStyle name="RowTitles-Detail 2 3 11 2 3 2 2" xfId="28055"/>
    <cellStyle name="RowTitles-Detail 2 3 11 2 4" xfId="28056"/>
    <cellStyle name="RowTitles-Detail 2 3 11 2 4 2" xfId="28057"/>
    <cellStyle name="RowTitles-Detail 2 3 11 2 5" xfId="28058"/>
    <cellStyle name="RowTitles-Detail 2 3 11 3" xfId="28059"/>
    <cellStyle name="RowTitles-Detail 2 3 11 3 2" xfId="28060"/>
    <cellStyle name="RowTitles-Detail 2 3 11 3 2 2" xfId="28061"/>
    <cellStyle name="RowTitles-Detail 2 3 11 3 2 2 2" xfId="28062"/>
    <cellStyle name="RowTitles-Detail 2 3 11 3 2 3" xfId="28063"/>
    <cellStyle name="RowTitles-Detail 2 3 11 3 3" xfId="28064"/>
    <cellStyle name="RowTitles-Detail 2 3 11 3 3 2" xfId="28065"/>
    <cellStyle name="RowTitles-Detail 2 3 11 3 3 2 2" xfId="28066"/>
    <cellStyle name="RowTitles-Detail 2 3 11 3 4" xfId="28067"/>
    <cellStyle name="RowTitles-Detail 2 3 11 3 4 2" xfId="28068"/>
    <cellStyle name="RowTitles-Detail 2 3 11 3 5" xfId="28069"/>
    <cellStyle name="RowTitles-Detail 2 3 11 4" xfId="28070"/>
    <cellStyle name="RowTitles-Detail 2 3 11 4 2" xfId="28071"/>
    <cellStyle name="RowTitles-Detail 2 3 11 4 2 2" xfId="28072"/>
    <cellStyle name="RowTitles-Detail 2 3 11 4 3" xfId="28073"/>
    <cellStyle name="RowTitles-Detail 2 3 11 5" xfId="28074"/>
    <cellStyle name="RowTitles-Detail 2 3 11 5 2" xfId="28075"/>
    <cellStyle name="RowTitles-Detail 2 3 11 5 2 2" xfId="28076"/>
    <cellStyle name="RowTitles-Detail 2 3 11 6" xfId="28077"/>
    <cellStyle name="RowTitles-Detail 2 3 11 6 2" xfId="28078"/>
    <cellStyle name="RowTitles-Detail 2 3 11 7" xfId="28079"/>
    <cellStyle name="RowTitles-Detail 2 3 12" xfId="28080"/>
    <cellStyle name="RowTitles-Detail 2 3 12 2" xfId="28081"/>
    <cellStyle name="RowTitles-Detail 2 3 12 2 2" xfId="28082"/>
    <cellStyle name="RowTitles-Detail 2 3 12 2 2 2" xfId="28083"/>
    <cellStyle name="RowTitles-Detail 2 3 12 2 3" xfId="28084"/>
    <cellStyle name="RowTitles-Detail 2 3 12 3" xfId="28085"/>
    <cellStyle name="RowTitles-Detail 2 3 12 3 2" xfId="28086"/>
    <cellStyle name="RowTitles-Detail 2 3 12 3 2 2" xfId="28087"/>
    <cellStyle name="RowTitles-Detail 2 3 12 4" xfId="28088"/>
    <cellStyle name="RowTitles-Detail 2 3 12 4 2" xfId="28089"/>
    <cellStyle name="RowTitles-Detail 2 3 12 5" xfId="28090"/>
    <cellStyle name="RowTitles-Detail 2 3 13" xfId="28091"/>
    <cellStyle name="RowTitles-Detail 2 3 13 2" xfId="28092"/>
    <cellStyle name="RowTitles-Detail 2 3 13 2 2" xfId="28093"/>
    <cellStyle name="RowTitles-Detail 2 3 14" xfId="28094"/>
    <cellStyle name="RowTitles-Detail 2 3 14 2" xfId="28095"/>
    <cellStyle name="RowTitles-Detail 2 3 15" xfId="28096"/>
    <cellStyle name="RowTitles-Detail 2 3 15 2" xfId="28097"/>
    <cellStyle name="RowTitles-Detail 2 3 15 2 2" xfId="28098"/>
    <cellStyle name="RowTitles-Detail 2 3 2" xfId="28099"/>
    <cellStyle name="RowTitles-Detail 2 3 2 10" xfId="28100"/>
    <cellStyle name="RowTitles-Detail 2 3 2 10 2" xfId="28101"/>
    <cellStyle name="RowTitles-Detail 2 3 2 10 2 2" xfId="28102"/>
    <cellStyle name="RowTitles-Detail 2 3 2 10 2 2 2" xfId="28103"/>
    <cellStyle name="RowTitles-Detail 2 3 2 10 2 2 2 2" xfId="28104"/>
    <cellStyle name="RowTitles-Detail 2 3 2 10 2 2 3" xfId="28105"/>
    <cellStyle name="RowTitles-Detail 2 3 2 10 2 3" xfId="28106"/>
    <cellStyle name="RowTitles-Detail 2 3 2 10 2 3 2" xfId="28107"/>
    <cellStyle name="RowTitles-Detail 2 3 2 10 2 3 2 2" xfId="28108"/>
    <cellStyle name="RowTitles-Detail 2 3 2 10 2 4" xfId="28109"/>
    <cellStyle name="RowTitles-Detail 2 3 2 10 2 4 2" xfId="28110"/>
    <cellStyle name="RowTitles-Detail 2 3 2 10 2 5" xfId="28111"/>
    <cellStyle name="RowTitles-Detail 2 3 2 10 3" xfId="28112"/>
    <cellStyle name="RowTitles-Detail 2 3 2 10 3 2" xfId="28113"/>
    <cellStyle name="RowTitles-Detail 2 3 2 10 3 2 2" xfId="28114"/>
    <cellStyle name="RowTitles-Detail 2 3 2 10 3 2 2 2" xfId="28115"/>
    <cellStyle name="RowTitles-Detail 2 3 2 10 3 2 3" xfId="28116"/>
    <cellStyle name="RowTitles-Detail 2 3 2 10 3 3" xfId="28117"/>
    <cellStyle name="RowTitles-Detail 2 3 2 10 3 3 2" xfId="28118"/>
    <cellStyle name="RowTitles-Detail 2 3 2 10 3 3 2 2" xfId="28119"/>
    <cellStyle name="RowTitles-Detail 2 3 2 10 3 4" xfId="28120"/>
    <cellStyle name="RowTitles-Detail 2 3 2 10 3 4 2" xfId="28121"/>
    <cellStyle name="RowTitles-Detail 2 3 2 10 3 5" xfId="28122"/>
    <cellStyle name="RowTitles-Detail 2 3 2 10 4" xfId="28123"/>
    <cellStyle name="RowTitles-Detail 2 3 2 10 4 2" xfId="28124"/>
    <cellStyle name="RowTitles-Detail 2 3 2 10 4 2 2" xfId="28125"/>
    <cellStyle name="RowTitles-Detail 2 3 2 10 4 3" xfId="28126"/>
    <cellStyle name="RowTitles-Detail 2 3 2 10 5" xfId="28127"/>
    <cellStyle name="RowTitles-Detail 2 3 2 10 5 2" xfId="28128"/>
    <cellStyle name="RowTitles-Detail 2 3 2 10 5 2 2" xfId="28129"/>
    <cellStyle name="RowTitles-Detail 2 3 2 10 6" xfId="28130"/>
    <cellStyle name="RowTitles-Detail 2 3 2 10 6 2" xfId="28131"/>
    <cellStyle name="RowTitles-Detail 2 3 2 10 7" xfId="28132"/>
    <cellStyle name="RowTitles-Detail 2 3 2 11" xfId="28133"/>
    <cellStyle name="RowTitles-Detail 2 3 2 11 2" xfId="28134"/>
    <cellStyle name="RowTitles-Detail 2 3 2 11 2 2" xfId="28135"/>
    <cellStyle name="RowTitles-Detail 2 3 2 11 2 2 2" xfId="28136"/>
    <cellStyle name="RowTitles-Detail 2 3 2 11 2 3" xfId="28137"/>
    <cellStyle name="RowTitles-Detail 2 3 2 11 3" xfId="28138"/>
    <cellStyle name="RowTitles-Detail 2 3 2 11 3 2" xfId="28139"/>
    <cellStyle name="RowTitles-Detail 2 3 2 11 3 2 2" xfId="28140"/>
    <cellStyle name="RowTitles-Detail 2 3 2 11 4" xfId="28141"/>
    <cellStyle name="RowTitles-Detail 2 3 2 11 4 2" xfId="28142"/>
    <cellStyle name="RowTitles-Detail 2 3 2 11 5" xfId="28143"/>
    <cellStyle name="RowTitles-Detail 2 3 2 12" xfId="28144"/>
    <cellStyle name="RowTitles-Detail 2 3 2 12 2" xfId="28145"/>
    <cellStyle name="RowTitles-Detail 2 3 2 13" xfId="28146"/>
    <cellStyle name="RowTitles-Detail 2 3 2 13 2" xfId="28147"/>
    <cellStyle name="RowTitles-Detail 2 3 2 13 2 2" xfId="28148"/>
    <cellStyle name="RowTitles-Detail 2 3 2 2" xfId="28149"/>
    <cellStyle name="RowTitles-Detail 2 3 2 2 10" xfId="28150"/>
    <cellStyle name="RowTitles-Detail 2 3 2 2 10 2" xfId="28151"/>
    <cellStyle name="RowTitles-Detail 2 3 2 2 10 2 2" xfId="28152"/>
    <cellStyle name="RowTitles-Detail 2 3 2 2 10 2 2 2" xfId="28153"/>
    <cellStyle name="RowTitles-Detail 2 3 2 2 10 2 3" xfId="28154"/>
    <cellStyle name="RowTitles-Detail 2 3 2 2 10 3" xfId="28155"/>
    <cellStyle name="RowTitles-Detail 2 3 2 2 10 3 2" xfId="28156"/>
    <cellStyle name="RowTitles-Detail 2 3 2 2 10 3 2 2" xfId="28157"/>
    <cellStyle name="RowTitles-Detail 2 3 2 2 10 4" xfId="28158"/>
    <cellStyle name="RowTitles-Detail 2 3 2 2 10 4 2" xfId="28159"/>
    <cellStyle name="RowTitles-Detail 2 3 2 2 10 5" xfId="28160"/>
    <cellStyle name="RowTitles-Detail 2 3 2 2 11" xfId="28161"/>
    <cellStyle name="RowTitles-Detail 2 3 2 2 11 2" xfId="28162"/>
    <cellStyle name="RowTitles-Detail 2 3 2 2 12" xfId="28163"/>
    <cellStyle name="RowTitles-Detail 2 3 2 2 12 2" xfId="28164"/>
    <cellStyle name="RowTitles-Detail 2 3 2 2 12 2 2" xfId="28165"/>
    <cellStyle name="RowTitles-Detail 2 3 2 2 2" xfId="28166"/>
    <cellStyle name="RowTitles-Detail 2 3 2 2 2 2" xfId="28167"/>
    <cellStyle name="RowTitles-Detail 2 3 2 2 2 2 2" xfId="28168"/>
    <cellStyle name="RowTitles-Detail 2 3 2 2 2 2 2 2" xfId="28169"/>
    <cellStyle name="RowTitles-Detail 2 3 2 2 2 2 2 2 2" xfId="28170"/>
    <cellStyle name="RowTitles-Detail 2 3 2 2 2 2 2 2 2 2" xfId="28171"/>
    <cellStyle name="RowTitles-Detail 2 3 2 2 2 2 2 2 3" xfId="28172"/>
    <cellStyle name="RowTitles-Detail 2 3 2 2 2 2 2 3" xfId="28173"/>
    <cellStyle name="RowTitles-Detail 2 3 2 2 2 2 2 3 2" xfId="28174"/>
    <cellStyle name="RowTitles-Detail 2 3 2 2 2 2 2 3 2 2" xfId="28175"/>
    <cellStyle name="RowTitles-Detail 2 3 2 2 2 2 2 4" xfId="28176"/>
    <cellStyle name="RowTitles-Detail 2 3 2 2 2 2 2 4 2" xfId="28177"/>
    <cellStyle name="RowTitles-Detail 2 3 2 2 2 2 2 5" xfId="28178"/>
    <cellStyle name="RowTitles-Detail 2 3 2 2 2 2 3" xfId="28179"/>
    <cellStyle name="RowTitles-Detail 2 3 2 2 2 2 3 2" xfId="28180"/>
    <cellStyle name="RowTitles-Detail 2 3 2 2 2 2 3 2 2" xfId="28181"/>
    <cellStyle name="RowTitles-Detail 2 3 2 2 2 2 3 2 2 2" xfId="28182"/>
    <cellStyle name="RowTitles-Detail 2 3 2 2 2 2 3 2 3" xfId="28183"/>
    <cellStyle name="RowTitles-Detail 2 3 2 2 2 2 3 3" xfId="28184"/>
    <cellStyle name="RowTitles-Detail 2 3 2 2 2 2 3 3 2" xfId="28185"/>
    <cellStyle name="RowTitles-Detail 2 3 2 2 2 2 3 3 2 2" xfId="28186"/>
    <cellStyle name="RowTitles-Detail 2 3 2 2 2 2 3 4" xfId="28187"/>
    <cellStyle name="RowTitles-Detail 2 3 2 2 2 2 3 4 2" xfId="28188"/>
    <cellStyle name="RowTitles-Detail 2 3 2 2 2 2 3 5" xfId="28189"/>
    <cellStyle name="RowTitles-Detail 2 3 2 2 2 2 4" xfId="28190"/>
    <cellStyle name="RowTitles-Detail 2 3 2 2 2 2 4 2" xfId="28191"/>
    <cellStyle name="RowTitles-Detail 2 3 2 2 2 2 5" xfId="28192"/>
    <cellStyle name="RowTitles-Detail 2 3 2 2 2 2 5 2" xfId="28193"/>
    <cellStyle name="RowTitles-Detail 2 3 2 2 2 2 5 2 2" xfId="28194"/>
    <cellStyle name="RowTitles-Detail 2 3 2 2 2 3" xfId="28195"/>
    <cellStyle name="RowTitles-Detail 2 3 2 2 2 3 2" xfId="28196"/>
    <cellStyle name="RowTitles-Detail 2 3 2 2 2 3 2 2" xfId="28197"/>
    <cellStyle name="RowTitles-Detail 2 3 2 2 2 3 2 2 2" xfId="28198"/>
    <cellStyle name="RowTitles-Detail 2 3 2 2 2 3 2 2 2 2" xfId="28199"/>
    <cellStyle name="RowTitles-Detail 2 3 2 2 2 3 2 2 3" xfId="28200"/>
    <cellStyle name="RowTitles-Detail 2 3 2 2 2 3 2 3" xfId="28201"/>
    <cellStyle name="RowTitles-Detail 2 3 2 2 2 3 2 3 2" xfId="28202"/>
    <cellStyle name="RowTitles-Detail 2 3 2 2 2 3 2 3 2 2" xfId="28203"/>
    <cellStyle name="RowTitles-Detail 2 3 2 2 2 3 2 4" xfId="28204"/>
    <cellStyle name="RowTitles-Detail 2 3 2 2 2 3 2 4 2" xfId="28205"/>
    <cellStyle name="RowTitles-Detail 2 3 2 2 2 3 2 5" xfId="28206"/>
    <cellStyle name="RowTitles-Detail 2 3 2 2 2 3 3" xfId="28207"/>
    <cellStyle name="RowTitles-Detail 2 3 2 2 2 3 3 2" xfId="28208"/>
    <cellStyle name="RowTitles-Detail 2 3 2 2 2 3 3 2 2" xfId="28209"/>
    <cellStyle name="RowTitles-Detail 2 3 2 2 2 3 3 2 2 2" xfId="28210"/>
    <cellStyle name="RowTitles-Detail 2 3 2 2 2 3 3 2 3" xfId="28211"/>
    <cellStyle name="RowTitles-Detail 2 3 2 2 2 3 3 3" xfId="28212"/>
    <cellStyle name="RowTitles-Detail 2 3 2 2 2 3 3 3 2" xfId="28213"/>
    <cellStyle name="RowTitles-Detail 2 3 2 2 2 3 3 3 2 2" xfId="28214"/>
    <cellStyle name="RowTitles-Detail 2 3 2 2 2 3 3 4" xfId="28215"/>
    <cellStyle name="RowTitles-Detail 2 3 2 2 2 3 3 4 2" xfId="28216"/>
    <cellStyle name="RowTitles-Detail 2 3 2 2 2 3 3 5" xfId="28217"/>
    <cellStyle name="RowTitles-Detail 2 3 2 2 2 3 4" xfId="28218"/>
    <cellStyle name="RowTitles-Detail 2 3 2 2 2 3 4 2" xfId="28219"/>
    <cellStyle name="RowTitles-Detail 2 3 2 2 2 3 5" xfId="28220"/>
    <cellStyle name="RowTitles-Detail 2 3 2 2 2 3 5 2" xfId="28221"/>
    <cellStyle name="RowTitles-Detail 2 3 2 2 2 3 5 2 2" xfId="28222"/>
    <cellStyle name="RowTitles-Detail 2 3 2 2 2 3 5 3" xfId="28223"/>
    <cellStyle name="RowTitles-Detail 2 3 2 2 2 3 6" xfId="28224"/>
    <cellStyle name="RowTitles-Detail 2 3 2 2 2 3 6 2" xfId="28225"/>
    <cellStyle name="RowTitles-Detail 2 3 2 2 2 3 6 2 2" xfId="28226"/>
    <cellStyle name="RowTitles-Detail 2 3 2 2 2 3 7" xfId="28227"/>
    <cellStyle name="RowTitles-Detail 2 3 2 2 2 3 7 2" xfId="28228"/>
    <cellStyle name="RowTitles-Detail 2 3 2 2 2 3 8" xfId="28229"/>
    <cellStyle name="RowTitles-Detail 2 3 2 2 2 4" xfId="28230"/>
    <cellStyle name="RowTitles-Detail 2 3 2 2 2 4 2" xfId="28231"/>
    <cellStyle name="RowTitles-Detail 2 3 2 2 2 4 2 2" xfId="28232"/>
    <cellStyle name="RowTitles-Detail 2 3 2 2 2 4 2 2 2" xfId="28233"/>
    <cellStyle name="RowTitles-Detail 2 3 2 2 2 4 2 2 2 2" xfId="28234"/>
    <cellStyle name="RowTitles-Detail 2 3 2 2 2 4 2 2 3" xfId="28235"/>
    <cellStyle name="RowTitles-Detail 2 3 2 2 2 4 2 3" xfId="28236"/>
    <cellStyle name="RowTitles-Detail 2 3 2 2 2 4 2 3 2" xfId="28237"/>
    <cellStyle name="RowTitles-Detail 2 3 2 2 2 4 2 3 2 2" xfId="28238"/>
    <cellStyle name="RowTitles-Detail 2 3 2 2 2 4 2 4" xfId="28239"/>
    <cellStyle name="RowTitles-Detail 2 3 2 2 2 4 2 4 2" xfId="28240"/>
    <cellStyle name="RowTitles-Detail 2 3 2 2 2 4 2 5" xfId="28241"/>
    <cellStyle name="RowTitles-Detail 2 3 2 2 2 4 3" xfId="28242"/>
    <cellStyle name="RowTitles-Detail 2 3 2 2 2 4 3 2" xfId="28243"/>
    <cellStyle name="RowTitles-Detail 2 3 2 2 2 4 3 2 2" xfId="28244"/>
    <cellStyle name="RowTitles-Detail 2 3 2 2 2 4 3 2 2 2" xfId="28245"/>
    <cellStyle name="RowTitles-Detail 2 3 2 2 2 4 3 2 3" xfId="28246"/>
    <cellStyle name="RowTitles-Detail 2 3 2 2 2 4 3 3" xfId="28247"/>
    <cellStyle name="RowTitles-Detail 2 3 2 2 2 4 3 3 2" xfId="28248"/>
    <cellStyle name="RowTitles-Detail 2 3 2 2 2 4 3 3 2 2" xfId="28249"/>
    <cellStyle name="RowTitles-Detail 2 3 2 2 2 4 3 4" xfId="28250"/>
    <cellStyle name="RowTitles-Detail 2 3 2 2 2 4 3 4 2" xfId="28251"/>
    <cellStyle name="RowTitles-Detail 2 3 2 2 2 4 3 5" xfId="28252"/>
    <cellStyle name="RowTitles-Detail 2 3 2 2 2 4 4" xfId="28253"/>
    <cellStyle name="RowTitles-Detail 2 3 2 2 2 4 4 2" xfId="28254"/>
    <cellStyle name="RowTitles-Detail 2 3 2 2 2 4 4 2 2" xfId="28255"/>
    <cellStyle name="RowTitles-Detail 2 3 2 2 2 4 4 3" xfId="28256"/>
    <cellStyle name="RowTitles-Detail 2 3 2 2 2 4 5" xfId="28257"/>
    <cellStyle name="RowTitles-Detail 2 3 2 2 2 4 5 2" xfId="28258"/>
    <cellStyle name="RowTitles-Detail 2 3 2 2 2 4 5 2 2" xfId="28259"/>
    <cellStyle name="RowTitles-Detail 2 3 2 2 2 4 6" xfId="28260"/>
    <cellStyle name="RowTitles-Detail 2 3 2 2 2 4 6 2" xfId="28261"/>
    <cellStyle name="RowTitles-Detail 2 3 2 2 2 4 7" xfId="28262"/>
    <cellStyle name="RowTitles-Detail 2 3 2 2 2 5" xfId="28263"/>
    <cellStyle name="RowTitles-Detail 2 3 2 2 2 5 2" xfId="28264"/>
    <cellStyle name="RowTitles-Detail 2 3 2 2 2 5 2 2" xfId="28265"/>
    <cellStyle name="RowTitles-Detail 2 3 2 2 2 5 2 2 2" xfId="28266"/>
    <cellStyle name="RowTitles-Detail 2 3 2 2 2 5 2 2 2 2" xfId="28267"/>
    <cellStyle name="RowTitles-Detail 2 3 2 2 2 5 2 2 3" xfId="28268"/>
    <cellStyle name="RowTitles-Detail 2 3 2 2 2 5 2 3" xfId="28269"/>
    <cellStyle name="RowTitles-Detail 2 3 2 2 2 5 2 3 2" xfId="28270"/>
    <cellStyle name="RowTitles-Detail 2 3 2 2 2 5 2 3 2 2" xfId="28271"/>
    <cellStyle name="RowTitles-Detail 2 3 2 2 2 5 2 4" xfId="28272"/>
    <cellStyle name="RowTitles-Detail 2 3 2 2 2 5 2 4 2" xfId="28273"/>
    <cellStyle name="RowTitles-Detail 2 3 2 2 2 5 2 5" xfId="28274"/>
    <cellStyle name="RowTitles-Detail 2 3 2 2 2 5 3" xfId="28275"/>
    <cellStyle name="RowTitles-Detail 2 3 2 2 2 5 3 2" xfId="28276"/>
    <cellStyle name="RowTitles-Detail 2 3 2 2 2 5 3 2 2" xfId="28277"/>
    <cellStyle name="RowTitles-Detail 2 3 2 2 2 5 3 2 2 2" xfId="28278"/>
    <cellStyle name="RowTitles-Detail 2 3 2 2 2 5 3 2 3" xfId="28279"/>
    <cellStyle name="RowTitles-Detail 2 3 2 2 2 5 3 3" xfId="28280"/>
    <cellStyle name="RowTitles-Detail 2 3 2 2 2 5 3 3 2" xfId="28281"/>
    <cellStyle name="RowTitles-Detail 2 3 2 2 2 5 3 3 2 2" xfId="28282"/>
    <cellStyle name="RowTitles-Detail 2 3 2 2 2 5 3 4" xfId="28283"/>
    <cellStyle name="RowTitles-Detail 2 3 2 2 2 5 3 4 2" xfId="28284"/>
    <cellStyle name="RowTitles-Detail 2 3 2 2 2 5 3 5" xfId="28285"/>
    <cellStyle name="RowTitles-Detail 2 3 2 2 2 5 4" xfId="28286"/>
    <cellStyle name="RowTitles-Detail 2 3 2 2 2 5 4 2" xfId="28287"/>
    <cellStyle name="RowTitles-Detail 2 3 2 2 2 5 4 2 2" xfId="28288"/>
    <cellStyle name="RowTitles-Detail 2 3 2 2 2 5 4 3" xfId="28289"/>
    <cellStyle name="RowTitles-Detail 2 3 2 2 2 5 5" xfId="28290"/>
    <cellStyle name="RowTitles-Detail 2 3 2 2 2 5 5 2" xfId="28291"/>
    <cellStyle name="RowTitles-Detail 2 3 2 2 2 5 5 2 2" xfId="28292"/>
    <cellStyle name="RowTitles-Detail 2 3 2 2 2 5 6" xfId="28293"/>
    <cellStyle name="RowTitles-Detail 2 3 2 2 2 5 6 2" xfId="28294"/>
    <cellStyle name="RowTitles-Detail 2 3 2 2 2 5 7" xfId="28295"/>
    <cellStyle name="RowTitles-Detail 2 3 2 2 2 6" xfId="28296"/>
    <cellStyle name="RowTitles-Detail 2 3 2 2 2 6 2" xfId="28297"/>
    <cellStyle name="RowTitles-Detail 2 3 2 2 2 6 2 2" xfId="28298"/>
    <cellStyle name="RowTitles-Detail 2 3 2 2 2 6 2 2 2" xfId="28299"/>
    <cellStyle name="RowTitles-Detail 2 3 2 2 2 6 2 2 2 2" xfId="28300"/>
    <cellStyle name="RowTitles-Detail 2 3 2 2 2 6 2 2 3" xfId="28301"/>
    <cellStyle name="RowTitles-Detail 2 3 2 2 2 6 2 3" xfId="28302"/>
    <cellStyle name="RowTitles-Detail 2 3 2 2 2 6 2 3 2" xfId="28303"/>
    <cellStyle name="RowTitles-Detail 2 3 2 2 2 6 2 3 2 2" xfId="28304"/>
    <cellStyle name="RowTitles-Detail 2 3 2 2 2 6 2 4" xfId="28305"/>
    <cellStyle name="RowTitles-Detail 2 3 2 2 2 6 2 4 2" xfId="28306"/>
    <cellStyle name="RowTitles-Detail 2 3 2 2 2 6 2 5" xfId="28307"/>
    <cellStyle name="RowTitles-Detail 2 3 2 2 2 6 3" xfId="28308"/>
    <cellStyle name="RowTitles-Detail 2 3 2 2 2 6 3 2" xfId="28309"/>
    <cellStyle name="RowTitles-Detail 2 3 2 2 2 6 3 2 2" xfId="28310"/>
    <cellStyle name="RowTitles-Detail 2 3 2 2 2 6 3 2 2 2" xfId="28311"/>
    <cellStyle name="RowTitles-Detail 2 3 2 2 2 6 3 2 3" xfId="28312"/>
    <cellStyle name="RowTitles-Detail 2 3 2 2 2 6 3 3" xfId="28313"/>
    <cellStyle name="RowTitles-Detail 2 3 2 2 2 6 3 3 2" xfId="28314"/>
    <cellStyle name="RowTitles-Detail 2 3 2 2 2 6 3 3 2 2" xfId="28315"/>
    <cellStyle name="RowTitles-Detail 2 3 2 2 2 6 3 4" xfId="28316"/>
    <cellStyle name="RowTitles-Detail 2 3 2 2 2 6 3 4 2" xfId="28317"/>
    <cellStyle name="RowTitles-Detail 2 3 2 2 2 6 3 5" xfId="28318"/>
    <cellStyle name="RowTitles-Detail 2 3 2 2 2 6 4" xfId="28319"/>
    <cellStyle name="RowTitles-Detail 2 3 2 2 2 6 4 2" xfId="28320"/>
    <cellStyle name="RowTitles-Detail 2 3 2 2 2 6 4 2 2" xfId="28321"/>
    <cellStyle name="RowTitles-Detail 2 3 2 2 2 6 4 3" xfId="28322"/>
    <cellStyle name="RowTitles-Detail 2 3 2 2 2 6 5" xfId="28323"/>
    <cellStyle name="RowTitles-Detail 2 3 2 2 2 6 5 2" xfId="28324"/>
    <cellStyle name="RowTitles-Detail 2 3 2 2 2 6 5 2 2" xfId="28325"/>
    <cellStyle name="RowTitles-Detail 2 3 2 2 2 6 6" xfId="28326"/>
    <cellStyle name="RowTitles-Detail 2 3 2 2 2 6 6 2" xfId="28327"/>
    <cellStyle name="RowTitles-Detail 2 3 2 2 2 6 7" xfId="28328"/>
    <cellStyle name="RowTitles-Detail 2 3 2 2 2 7" xfId="28329"/>
    <cellStyle name="RowTitles-Detail 2 3 2 2 2 7 2" xfId="28330"/>
    <cellStyle name="RowTitles-Detail 2 3 2 2 2 7 2 2" xfId="28331"/>
    <cellStyle name="RowTitles-Detail 2 3 2 2 2 7 2 2 2" xfId="28332"/>
    <cellStyle name="RowTitles-Detail 2 3 2 2 2 7 2 3" xfId="28333"/>
    <cellStyle name="RowTitles-Detail 2 3 2 2 2 7 3" xfId="28334"/>
    <cellStyle name="RowTitles-Detail 2 3 2 2 2 7 3 2" xfId="28335"/>
    <cellStyle name="RowTitles-Detail 2 3 2 2 2 7 3 2 2" xfId="28336"/>
    <cellStyle name="RowTitles-Detail 2 3 2 2 2 7 4" xfId="28337"/>
    <cellStyle name="RowTitles-Detail 2 3 2 2 2 7 4 2" xfId="28338"/>
    <cellStyle name="RowTitles-Detail 2 3 2 2 2 7 5" xfId="28339"/>
    <cellStyle name="RowTitles-Detail 2 3 2 2 2 8" xfId="28340"/>
    <cellStyle name="RowTitles-Detail 2 3 2 2 2 8 2" xfId="28341"/>
    <cellStyle name="RowTitles-Detail 2 3 2 2 2 9" xfId="28342"/>
    <cellStyle name="RowTitles-Detail 2 3 2 2 2 9 2" xfId="28343"/>
    <cellStyle name="RowTitles-Detail 2 3 2 2 2 9 2 2" xfId="28344"/>
    <cellStyle name="RowTitles-Detail 2 3 2 2 2_STUD aligned by INSTIT" xfId="28345"/>
    <cellStyle name="RowTitles-Detail 2 3 2 2 3" xfId="28346"/>
    <cellStyle name="RowTitles-Detail 2 3 2 2 3 2" xfId="28347"/>
    <cellStyle name="RowTitles-Detail 2 3 2 2 3 2 2" xfId="28348"/>
    <cellStyle name="RowTitles-Detail 2 3 2 2 3 2 2 2" xfId="28349"/>
    <cellStyle name="RowTitles-Detail 2 3 2 2 3 2 2 2 2" xfId="28350"/>
    <cellStyle name="RowTitles-Detail 2 3 2 2 3 2 2 2 2 2" xfId="28351"/>
    <cellStyle name="RowTitles-Detail 2 3 2 2 3 2 2 2 3" xfId="28352"/>
    <cellStyle name="RowTitles-Detail 2 3 2 2 3 2 2 3" xfId="28353"/>
    <cellStyle name="RowTitles-Detail 2 3 2 2 3 2 2 3 2" xfId="28354"/>
    <cellStyle name="RowTitles-Detail 2 3 2 2 3 2 2 3 2 2" xfId="28355"/>
    <cellStyle name="RowTitles-Detail 2 3 2 2 3 2 2 4" xfId="28356"/>
    <cellStyle name="RowTitles-Detail 2 3 2 2 3 2 2 4 2" xfId="28357"/>
    <cellStyle name="RowTitles-Detail 2 3 2 2 3 2 2 5" xfId="28358"/>
    <cellStyle name="RowTitles-Detail 2 3 2 2 3 2 3" xfId="28359"/>
    <cellStyle name="RowTitles-Detail 2 3 2 2 3 2 3 2" xfId="28360"/>
    <cellStyle name="RowTitles-Detail 2 3 2 2 3 2 3 2 2" xfId="28361"/>
    <cellStyle name="RowTitles-Detail 2 3 2 2 3 2 3 2 2 2" xfId="28362"/>
    <cellStyle name="RowTitles-Detail 2 3 2 2 3 2 3 2 3" xfId="28363"/>
    <cellStyle name="RowTitles-Detail 2 3 2 2 3 2 3 3" xfId="28364"/>
    <cellStyle name="RowTitles-Detail 2 3 2 2 3 2 3 3 2" xfId="28365"/>
    <cellStyle name="RowTitles-Detail 2 3 2 2 3 2 3 3 2 2" xfId="28366"/>
    <cellStyle name="RowTitles-Detail 2 3 2 2 3 2 3 4" xfId="28367"/>
    <cellStyle name="RowTitles-Detail 2 3 2 2 3 2 3 4 2" xfId="28368"/>
    <cellStyle name="RowTitles-Detail 2 3 2 2 3 2 3 5" xfId="28369"/>
    <cellStyle name="RowTitles-Detail 2 3 2 2 3 2 4" xfId="28370"/>
    <cellStyle name="RowTitles-Detail 2 3 2 2 3 2 4 2" xfId="28371"/>
    <cellStyle name="RowTitles-Detail 2 3 2 2 3 2 5" xfId="28372"/>
    <cellStyle name="RowTitles-Detail 2 3 2 2 3 2 5 2" xfId="28373"/>
    <cellStyle name="RowTitles-Detail 2 3 2 2 3 2 5 2 2" xfId="28374"/>
    <cellStyle name="RowTitles-Detail 2 3 2 2 3 2 5 3" xfId="28375"/>
    <cellStyle name="RowTitles-Detail 2 3 2 2 3 2 6" xfId="28376"/>
    <cellStyle name="RowTitles-Detail 2 3 2 2 3 2 6 2" xfId="28377"/>
    <cellStyle name="RowTitles-Detail 2 3 2 2 3 2 6 2 2" xfId="28378"/>
    <cellStyle name="RowTitles-Detail 2 3 2 2 3 2 7" xfId="28379"/>
    <cellStyle name="RowTitles-Detail 2 3 2 2 3 2 7 2" xfId="28380"/>
    <cellStyle name="RowTitles-Detail 2 3 2 2 3 2 8" xfId="28381"/>
    <cellStyle name="RowTitles-Detail 2 3 2 2 3 3" xfId="28382"/>
    <cellStyle name="RowTitles-Detail 2 3 2 2 3 3 2" xfId="28383"/>
    <cellStyle name="RowTitles-Detail 2 3 2 2 3 3 2 2" xfId="28384"/>
    <cellStyle name="RowTitles-Detail 2 3 2 2 3 3 2 2 2" xfId="28385"/>
    <cellStyle name="RowTitles-Detail 2 3 2 2 3 3 2 2 2 2" xfId="28386"/>
    <cellStyle name="RowTitles-Detail 2 3 2 2 3 3 2 2 3" xfId="28387"/>
    <cellStyle name="RowTitles-Detail 2 3 2 2 3 3 2 3" xfId="28388"/>
    <cellStyle name="RowTitles-Detail 2 3 2 2 3 3 2 3 2" xfId="28389"/>
    <cellStyle name="RowTitles-Detail 2 3 2 2 3 3 2 3 2 2" xfId="28390"/>
    <cellStyle name="RowTitles-Detail 2 3 2 2 3 3 2 4" xfId="28391"/>
    <cellStyle name="RowTitles-Detail 2 3 2 2 3 3 2 4 2" xfId="28392"/>
    <cellStyle name="RowTitles-Detail 2 3 2 2 3 3 2 5" xfId="28393"/>
    <cellStyle name="RowTitles-Detail 2 3 2 2 3 3 3" xfId="28394"/>
    <cellStyle name="RowTitles-Detail 2 3 2 2 3 3 3 2" xfId="28395"/>
    <cellStyle name="RowTitles-Detail 2 3 2 2 3 3 3 2 2" xfId="28396"/>
    <cellStyle name="RowTitles-Detail 2 3 2 2 3 3 3 2 2 2" xfId="28397"/>
    <cellStyle name="RowTitles-Detail 2 3 2 2 3 3 3 2 3" xfId="28398"/>
    <cellStyle name="RowTitles-Detail 2 3 2 2 3 3 3 3" xfId="28399"/>
    <cellStyle name="RowTitles-Detail 2 3 2 2 3 3 3 3 2" xfId="28400"/>
    <cellStyle name="RowTitles-Detail 2 3 2 2 3 3 3 3 2 2" xfId="28401"/>
    <cellStyle name="RowTitles-Detail 2 3 2 2 3 3 3 4" xfId="28402"/>
    <cellStyle name="RowTitles-Detail 2 3 2 2 3 3 3 4 2" xfId="28403"/>
    <cellStyle name="RowTitles-Detail 2 3 2 2 3 3 3 5" xfId="28404"/>
    <cellStyle name="RowTitles-Detail 2 3 2 2 3 3 4" xfId="28405"/>
    <cellStyle name="RowTitles-Detail 2 3 2 2 3 3 4 2" xfId="28406"/>
    <cellStyle name="RowTitles-Detail 2 3 2 2 3 3 5" xfId="28407"/>
    <cellStyle name="RowTitles-Detail 2 3 2 2 3 3 5 2" xfId="28408"/>
    <cellStyle name="RowTitles-Detail 2 3 2 2 3 3 5 2 2" xfId="28409"/>
    <cellStyle name="RowTitles-Detail 2 3 2 2 3 4" xfId="28410"/>
    <cellStyle name="RowTitles-Detail 2 3 2 2 3 4 2" xfId="28411"/>
    <cellStyle name="RowTitles-Detail 2 3 2 2 3 4 2 2" xfId="28412"/>
    <cellStyle name="RowTitles-Detail 2 3 2 2 3 4 2 2 2" xfId="28413"/>
    <cellStyle name="RowTitles-Detail 2 3 2 2 3 4 2 2 2 2" xfId="28414"/>
    <cellStyle name="RowTitles-Detail 2 3 2 2 3 4 2 2 3" xfId="28415"/>
    <cellStyle name="RowTitles-Detail 2 3 2 2 3 4 2 3" xfId="28416"/>
    <cellStyle name="RowTitles-Detail 2 3 2 2 3 4 2 3 2" xfId="28417"/>
    <cellStyle name="RowTitles-Detail 2 3 2 2 3 4 2 3 2 2" xfId="28418"/>
    <cellStyle name="RowTitles-Detail 2 3 2 2 3 4 2 4" xfId="28419"/>
    <cellStyle name="RowTitles-Detail 2 3 2 2 3 4 2 4 2" xfId="28420"/>
    <cellStyle name="RowTitles-Detail 2 3 2 2 3 4 2 5" xfId="28421"/>
    <cellStyle name="RowTitles-Detail 2 3 2 2 3 4 3" xfId="28422"/>
    <cellStyle name="RowTitles-Detail 2 3 2 2 3 4 3 2" xfId="28423"/>
    <cellStyle name="RowTitles-Detail 2 3 2 2 3 4 3 2 2" xfId="28424"/>
    <cellStyle name="RowTitles-Detail 2 3 2 2 3 4 3 2 2 2" xfId="28425"/>
    <cellStyle name="RowTitles-Detail 2 3 2 2 3 4 3 2 3" xfId="28426"/>
    <cellStyle name="RowTitles-Detail 2 3 2 2 3 4 3 3" xfId="28427"/>
    <cellStyle name="RowTitles-Detail 2 3 2 2 3 4 3 3 2" xfId="28428"/>
    <cellStyle name="RowTitles-Detail 2 3 2 2 3 4 3 3 2 2" xfId="28429"/>
    <cellStyle name="RowTitles-Detail 2 3 2 2 3 4 3 4" xfId="28430"/>
    <cellStyle name="RowTitles-Detail 2 3 2 2 3 4 3 4 2" xfId="28431"/>
    <cellStyle name="RowTitles-Detail 2 3 2 2 3 4 3 5" xfId="28432"/>
    <cellStyle name="RowTitles-Detail 2 3 2 2 3 4 4" xfId="28433"/>
    <cellStyle name="RowTitles-Detail 2 3 2 2 3 4 4 2" xfId="28434"/>
    <cellStyle name="RowTitles-Detail 2 3 2 2 3 4 4 2 2" xfId="28435"/>
    <cellStyle name="RowTitles-Detail 2 3 2 2 3 4 4 3" xfId="28436"/>
    <cellStyle name="RowTitles-Detail 2 3 2 2 3 4 5" xfId="28437"/>
    <cellStyle name="RowTitles-Detail 2 3 2 2 3 4 5 2" xfId="28438"/>
    <cellStyle name="RowTitles-Detail 2 3 2 2 3 4 5 2 2" xfId="28439"/>
    <cellStyle name="RowTitles-Detail 2 3 2 2 3 4 6" xfId="28440"/>
    <cellStyle name="RowTitles-Detail 2 3 2 2 3 4 6 2" xfId="28441"/>
    <cellStyle name="RowTitles-Detail 2 3 2 2 3 4 7" xfId="28442"/>
    <cellStyle name="RowTitles-Detail 2 3 2 2 3 5" xfId="28443"/>
    <cellStyle name="RowTitles-Detail 2 3 2 2 3 5 2" xfId="28444"/>
    <cellStyle name="RowTitles-Detail 2 3 2 2 3 5 2 2" xfId="28445"/>
    <cellStyle name="RowTitles-Detail 2 3 2 2 3 5 2 2 2" xfId="28446"/>
    <cellStyle name="RowTitles-Detail 2 3 2 2 3 5 2 2 2 2" xfId="28447"/>
    <cellStyle name="RowTitles-Detail 2 3 2 2 3 5 2 2 3" xfId="28448"/>
    <cellStyle name="RowTitles-Detail 2 3 2 2 3 5 2 3" xfId="28449"/>
    <cellStyle name="RowTitles-Detail 2 3 2 2 3 5 2 3 2" xfId="28450"/>
    <cellStyle name="RowTitles-Detail 2 3 2 2 3 5 2 3 2 2" xfId="28451"/>
    <cellStyle name="RowTitles-Detail 2 3 2 2 3 5 2 4" xfId="28452"/>
    <cellStyle name="RowTitles-Detail 2 3 2 2 3 5 2 4 2" xfId="28453"/>
    <cellStyle name="RowTitles-Detail 2 3 2 2 3 5 2 5" xfId="28454"/>
    <cellStyle name="RowTitles-Detail 2 3 2 2 3 5 3" xfId="28455"/>
    <cellStyle name="RowTitles-Detail 2 3 2 2 3 5 3 2" xfId="28456"/>
    <cellStyle name="RowTitles-Detail 2 3 2 2 3 5 3 2 2" xfId="28457"/>
    <cellStyle name="RowTitles-Detail 2 3 2 2 3 5 3 2 2 2" xfId="28458"/>
    <cellStyle name="RowTitles-Detail 2 3 2 2 3 5 3 2 3" xfId="28459"/>
    <cellStyle name="RowTitles-Detail 2 3 2 2 3 5 3 3" xfId="28460"/>
    <cellStyle name="RowTitles-Detail 2 3 2 2 3 5 3 3 2" xfId="28461"/>
    <cellStyle name="RowTitles-Detail 2 3 2 2 3 5 3 3 2 2" xfId="28462"/>
    <cellStyle name="RowTitles-Detail 2 3 2 2 3 5 3 4" xfId="28463"/>
    <cellStyle name="RowTitles-Detail 2 3 2 2 3 5 3 4 2" xfId="28464"/>
    <cellStyle name="RowTitles-Detail 2 3 2 2 3 5 3 5" xfId="28465"/>
    <cellStyle name="RowTitles-Detail 2 3 2 2 3 5 4" xfId="28466"/>
    <cellStyle name="RowTitles-Detail 2 3 2 2 3 5 4 2" xfId="28467"/>
    <cellStyle name="RowTitles-Detail 2 3 2 2 3 5 4 2 2" xfId="28468"/>
    <cellStyle name="RowTitles-Detail 2 3 2 2 3 5 4 3" xfId="28469"/>
    <cellStyle name="RowTitles-Detail 2 3 2 2 3 5 5" xfId="28470"/>
    <cellStyle name="RowTitles-Detail 2 3 2 2 3 5 5 2" xfId="28471"/>
    <cellStyle name="RowTitles-Detail 2 3 2 2 3 5 5 2 2" xfId="28472"/>
    <cellStyle name="RowTitles-Detail 2 3 2 2 3 5 6" xfId="28473"/>
    <cellStyle name="RowTitles-Detail 2 3 2 2 3 5 6 2" xfId="28474"/>
    <cellStyle name="RowTitles-Detail 2 3 2 2 3 5 7" xfId="28475"/>
    <cellStyle name="RowTitles-Detail 2 3 2 2 3 6" xfId="28476"/>
    <cellStyle name="RowTitles-Detail 2 3 2 2 3 6 2" xfId="28477"/>
    <cellStyle name="RowTitles-Detail 2 3 2 2 3 6 2 2" xfId="28478"/>
    <cellStyle name="RowTitles-Detail 2 3 2 2 3 6 2 2 2" xfId="28479"/>
    <cellStyle name="RowTitles-Detail 2 3 2 2 3 6 2 2 2 2" xfId="28480"/>
    <cellStyle name="RowTitles-Detail 2 3 2 2 3 6 2 2 3" xfId="28481"/>
    <cellStyle name="RowTitles-Detail 2 3 2 2 3 6 2 3" xfId="28482"/>
    <cellStyle name="RowTitles-Detail 2 3 2 2 3 6 2 3 2" xfId="28483"/>
    <cellStyle name="RowTitles-Detail 2 3 2 2 3 6 2 3 2 2" xfId="28484"/>
    <cellStyle name="RowTitles-Detail 2 3 2 2 3 6 2 4" xfId="28485"/>
    <cellStyle name="RowTitles-Detail 2 3 2 2 3 6 2 4 2" xfId="28486"/>
    <cellStyle name="RowTitles-Detail 2 3 2 2 3 6 2 5" xfId="28487"/>
    <cellStyle name="RowTitles-Detail 2 3 2 2 3 6 3" xfId="28488"/>
    <cellStyle name="RowTitles-Detail 2 3 2 2 3 6 3 2" xfId="28489"/>
    <cellStyle name="RowTitles-Detail 2 3 2 2 3 6 3 2 2" xfId="28490"/>
    <cellStyle name="RowTitles-Detail 2 3 2 2 3 6 3 2 2 2" xfId="28491"/>
    <cellStyle name="RowTitles-Detail 2 3 2 2 3 6 3 2 3" xfId="28492"/>
    <cellStyle name="RowTitles-Detail 2 3 2 2 3 6 3 3" xfId="28493"/>
    <cellStyle name="RowTitles-Detail 2 3 2 2 3 6 3 3 2" xfId="28494"/>
    <cellStyle name="RowTitles-Detail 2 3 2 2 3 6 3 3 2 2" xfId="28495"/>
    <cellStyle name="RowTitles-Detail 2 3 2 2 3 6 3 4" xfId="28496"/>
    <cellStyle name="RowTitles-Detail 2 3 2 2 3 6 3 4 2" xfId="28497"/>
    <cellStyle name="RowTitles-Detail 2 3 2 2 3 6 3 5" xfId="28498"/>
    <cellStyle name="RowTitles-Detail 2 3 2 2 3 6 4" xfId="28499"/>
    <cellStyle name="RowTitles-Detail 2 3 2 2 3 6 4 2" xfId="28500"/>
    <cellStyle name="RowTitles-Detail 2 3 2 2 3 6 4 2 2" xfId="28501"/>
    <cellStyle name="RowTitles-Detail 2 3 2 2 3 6 4 3" xfId="28502"/>
    <cellStyle name="RowTitles-Detail 2 3 2 2 3 6 5" xfId="28503"/>
    <cellStyle name="RowTitles-Detail 2 3 2 2 3 6 5 2" xfId="28504"/>
    <cellStyle name="RowTitles-Detail 2 3 2 2 3 6 5 2 2" xfId="28505"/>
    <cellStyle name="RowTitles-Detail 2 3 2 2 3 6 6" xfId="28506"/>
    <cellStyle name="RowTitles-Detail 2 3 2 2 3 6 6 2" xfId="28507"/>
    <cellStyle name="RowTitles-Detail 2 3 2 2 3 6 7" xfId="28508"/>
    <cellStyle name="RowTitles-Detail 2 3 2 2 3 7" xfId="28509"/>
    <cellStyle name="RowTitles-Detail 2 3 2 2 3 7 2" xfId="28510"/>
    <cellStyle name="RowTitles-Detail 2 3 2 2 3 7 2 2" xfId="28511"/>
    <cellStyle name="RowTitles-Detail 2 3 2 2 3 7 2 2 2" xfId="28512"/>
    <cellStyle name="RowTitles-Detail 2 3 2 2 3 7 2 3" xfId="28513"/>
    <cellStyle name="RowTitles-Detail 2 3 2 2 3 7 3" xfId="28514"/>
    <cellStyle name="RowTitles-Detail 2 3 2 2 3 7 3 2" xfId="28515"/>
    <cellStyle name="RowTitles-Detail 2 3 2 2 3 7 3 2 2" xfId="28516"/>
    <cellStyle name="RowTitles-Detail 2 3 2 2 3 7 4" xfId="28517"/>
    <cellStyle name="RowTitles-Detail 2 3 2 2 3 7 4 2" xfId="28518"/>
    <cellStyle name="RowTitles-Detail 2 3 2 2 3 7 5" xfId="28519"/>
    <cellStyle name="RowTitles-Detail 2 3 2 2 3 8" xfId="28520"/>
    <cellStyle name="RowTitles-Detail 2 3 2 2 3 8 2" xfId="28521"/>
    <cellStyle name="RowTitles-Detail 2 3 2 2 3 8 2 2" xfId="28522"/>
    <cellStyle name="RowTitles-Detail 2 3 2 2 3 8 2 2 2" xfId="28523"/>
    <cellStyle name="RowTitles-Detail 2 3 2 2 3 8 2 3" xfId="28524"/>
    <cellStyle name="RowTitles-Detail 2 3 2 2 3 8 3" xfId="28525"/>
    <cellStyle name="RowTitles-Detail 2 3 2 2 3 8 3 2" xfId="28526"/>
    <cellStyle name="RowTitles-Detail 2 3 2 2 3 8 3 2 2" xfId="28527"/>
    <cellStyle name="RowTitles-Detail 2 3 2 2 3 8 4" xfId="28528"/>
    <cellStyle name="RowTitles-Detail 2 3 2 2 3 8 4 2" xfId="28529"/>
    <cellStyle name="RowTitles-Detail 2 3 2 2 3 8 5" xfId="28530"/>
    <cellStyle name="RowTitles-Detail 2 3 2 2 3 9" xfId="28531"/>
    <cellStyle name="RowTitles-Detail 2 3 2 2 3 9 2" xfId="28532"/>
    <cellStyle name="RowTitles-Detail 2 3 2 2 3 9 2 2" xfId="28533"/>
    <cellStyle name="RowTitles-Detail 2 3 2 2 3_STUD aligned by INSTIT" xfId="28534"/>
    <cellStyle name="RowTitles-Detail 2 3 2 2 4" xfId="28535"/>
    <cellStyle name="RowTitles-Detail 2 3 2 2 4 2" xfId="28536"/>
    <cellStyle name="RowTitles-Detail 2 3 2 2 4 2 2" xfId="28537"/>
    <cellStyle name="RowTitles-Detail 2 3 2 2 4 2 2 2" xfId="28538"/>
    <cellStyle name="RowTitles-Detail 2 3 2 2 4 2 2 2 2" xfId="28539"/>
    <cellStyle name="RowTitles-Detail 2 3 2 2 4 2 2 2 2 2" xfId="28540"/>
    <cellStyle name="RowTitles-Detail 2 3 2 2 4 2 2 2 3" xfId="28541"/>
    <cellStyle name="RowTitles-Detail 2 3 2 2 4 2 2 3" xfId="28542"/>
    <cellStyle name="RowTitles-Detail 2 3 2 2 4 2 2 3 2" xfId="28543"/>
    <cellStyle name="RowTitles-Detail 2 3 2 2 4 2 2 3 2 2" xfId="28544"/>
    <cellStyle name="RowTitles-Detail 2 3 2 2 4 2 2 4" xfId="28545"/>
    <cellStyle name="RowTitles-Detail 2 3 2 2 4 2 2 4 2" xfId="28546"/>
    <cellStyle name="RowTitles-Detail 2 3 2 2 4 2 2 5" xfId="28547"/>
    <cellStyle name="RowTitles-Detail 2 3 2 2 4 2 3" xfId="28548"/>
    <cellStyle name="RowTitles-Detail 2 3 2 2 4 2 3 2" xfId="28549"/>
    <cellStyle name="RowTitles-Detail 2 3 2 2 4 2 3 2 2" xfId="28550"/>
    <cellStyle name="RowTitles-Detail 2 3 2 2 4 2 3 2 2 2" xfId="28551"/>
    <cellStyle name="RowTitles-Detail 2 3 2 2 4 2 3 2 3" xfId="28552"/>
    <cellStyle name="RowTitles-Detail 2 3 2 2 4 2 3 3" xfId="28553"/>
    <cellStyle name="RowTitles-Detail 2 3 2 2 4 2 3 3 2" xfId="28554"/>
    <cellStyle name="RowTitles-Detail 2 3 2 2 4 2 3 3 2 2" xfId="28555"/>
    <cellStyle name="RowTitles-Detail 2 3 2 2 4 2 3 4" xfId="28556"/>
    <cellStyle name="RowTitles-Detail 2 3 2 2 4 2 3 4 2" xfId="28557"/>
    <cellStyle name="RowTitles-Detail 2 3 2 2 4 2 3 5" xfId="28558"/>
    <cellStyle name="RowTitles-Detail 2 3 2 2 4 2 4" xfId="28559"/>
    <cellStyle name="RowTitles-Detail 2 3 2 2 4 2 4 2" xfId="28560"/>
    <cellStyle name="RowTitles-Detail 2 3 2 2 4 2 5" xfId="28561"/>
    <cellStyle name="RowTitles-Detail 2 3 2 2 4 2 5 2" xfId="28562"/>
    <cellStyle name="RowTitles-Detail 2 3 2 2 4 2 5 2 2" xfId="28563"/>
    <cellStyle name="RowTitles-Detail 2 3 2 2 4 2 5 3" xfId="28564"/>
    <cellStyle name="RowTitles-Detail 2 3 2 2 4 2 6" xfId="28565"/>
    <cellStyle name="RowTitles-Detail 2 3 2 2 4 2 6 2" xfId="28566"/>
    <cellStyle name="RowTitles-Detail 2 3 2 2 4 2 6 2 2" xfId="28567"/>
    <cellStyle name="RowTitles-Detail 2 3 2 2 4 3" xfId="28568"/>
    <cellStyle name="RowTitles-Detail 2 3 2 2 4 3 2" xfId="28569"/>
    <cellStyle name="RowTitles-Detail 2 3 2 2 4 3 2 2" xfId="28570"/>
    <cellStyle name="RowTitles-Detail 2 3 2 2 4 3 2 2 2" xfId="28571"/>
    <cellStyle name="RowTitles-Detail 2 3 2 2 4 3 2 2 2 2" xfId="28572"/>
    <cellStyle name="RowTitles-Detail 2 3 2 2 4 3 2 2 3" xfId="28573"/>
    <cellStyle name="RowTitles-Detail 2 3 2 2 4 3 2 3" xfId="28574"/>
    <cellStyle name="RowTitles-Detail 2 3 2 2 4 3 2 3 2" xfId="28575"/>
    <cellStyle name="RowTitles-Detail 2 3 2 2 4 3 2 3 2 2" xfId="28576"/>
    <cellStyle name="RowTitles-Detail 2 3 2 2 4 3 2 4" xfId="28577"/>
    <cellStyle name="RowTitles-Detail 2 3 2 2 4 3 2 4 2" xfId="28578"/>
    <cellStyle name="RowTitles-Detail 2 3 2 2 4 3 2 5" xfId="28579"/>
    <cellStyle name="RowTitles-Detail 2 3 2 2 4 3 3" xfId="28580"/>
    <cellStyle name="RowTitles-Detail 2 3 2 2 4 3 3 2" xfId="28581"/>
    <cellStyle name="RowTitles-Detail 2 3 2 2 4 3 3 2 2" xfId="28582"/>
    <cellStyle name="RowTitles-Detail 2 3 2 2 4 3 3 2 2 2" xfId="28583"/>
    <cellStyle name="RowTitles-Detail 2 3 2 2 4 3 3 2 3" xfId="28584"/>
    <cellStyle name="RowTitles-Detail 2 3 2 2 4 3 3 3" xfId="28585"/>
    <cellStyle name="RowTitles-Detail 2 3 2 2 4 3 3 3 2" xfId="28586"/>
    <cellStyle name="RowTitles-Detail 2 3 2 2 4 3 3 3 2 2" xfId="28587"/>
    <cellStyle name="RowTitles-Detail 2 3 2 2 4 3 3 4" xfId="28588"/>
    <cellStyle name="RowTitles-Detail 2 3 2 2 4 3 3 4 2" xfId="28589"/>
    <cellStyle name="RowTitles-Detail 2 3 2 2 4 3 3 5" xfId="28590"/>
    <cellStyle name="RowTitles-Detail 2 3 2 2 4 3 4" xfId="28591"/>
    <cellStyle name="RowTitles-Detail 2 3 2 2 4 3 4 2" xfId="28592"/>
    <cellStyle name="RowTitles-Detail 2 3 2 2 4 3 5" xfId="28593"/>
    <cellStyle name="RowTitles-Detail 2 3 2 2 4 3 5 2" xfId="28594"/>
    <cellStyle name="RowTitles-Detail 2 3 2 2 4 3 5 2 2" xfId="28595"/>
    <cellStyle name="RowTitles-Detail 2 3 2 2 4 3 6" xfId="28596"/>
    <cellStyle name="RowTitles-Detail 2 3 2 2 4 3 6 2" xfId="28597"/>
    <cellStyle name="RowTitles-Detail 2 3 2 2 4 3 7" xfId="28598"/>
    <cellStyle name="RowTitles-Detail 2 3 2 2 4 4" xfId="28599"/>
    <cellStyle name="RowTitles-Detail 2 3 2 2 4 4 2" xfId="28600"/>
    <cellStyle name="RowTitles-Detail 2 3 2 2 4 4 2 2" xfId="28601"/>
    <cellStyle name="RowTitles-Detail 2 3 2 2 4 4 2 2 2" xfId="28602"/>
    <cellStyle name="RowTitles-Detail 2 3 2 2 4 4 2 2 2 2" xfId="28603"/>
    <cellStyle name="RowTitles-Detail 2 3 2 2 4 4 2 2 3" xfId="28604"/>
    <cellStyle name="RowTitles-Detail 2 3 2 2 4 4 2 3" xfId="28605"/>
    <cellStyle name="RowTitles-Detail 2 3 2 2 4 4 2 3 2" xfId="28606"/>
    <cellStyle name="RowTitles-Detail 2 3 2 2 4 4 2 3 2 2" xfId="28607"/>
    <cellStyle name="RowTitles-Detail 2 3 2 2 4 4 2 4" xfId="28608"/>
    <cellStyle name="RowTitles-Detail 2 3 2 2 4 4 2 4 2" xfId="28609"/>
    <cellStyle name="RowTitles-Detail 2 3 2 2 4 4 2 5" xfId="28610"/>
    <cellStyle name="RowTitles-Detail 2 3 2 2 4 4 3" xfId="28611"/>
    <cellStyle name="RowTitles-Detail 2 3 2 2 4 4 3 2" xfId="28612"/>
    <cellStyle name="RowTitles-Detail 2 3 2 2 4 4 3 2 2" xfId="28613"/>
    <cellStyle name="RowTitles-Detail 2 3 2 2 4 4 3 2 2 2" xfId="28614"/>
    <cellStyle name="RowTitles-Detail 2 3 2 2 4 4 3 2 3" xfId="28615"/>
    <cellStyle name="RowTitles-Detail 2 3 2 2 4 4 3 3" xfId="28616"/>
    <cellStyle name="RowTitles-Detail 2 3 2 2 4 4 3 3 2" xfId="28617"/>
    <cellStyle name="RowTitles-Detail 2 3 2 2 4 4 3 3 2 2" xfId="28618"/>
    <cellStyle name="RowTitles-Detail 2 3 2 2 4 4 3 4" xfId="28619"/>
    <cellStyle name="RowTitles-Detail 2 3 2 2 4 4 3 4 2" xfId="28620"/>
    <cellStyle name="RowTitles-Detail 2 3 2 2 4 4 3 5" xfId="28621"/>
    <cellStyle name="RowTitles-Detail 2 3 2 2 4 4 4" xfId="28622"/>
    <cellStyle name="RowTitles-Detail 2 3 2 2 4 4 4 2" xfId="28623"/>
    <cellStyle name="RowTitles-Detail 2 3 2 2 4 4 5" xfId="28624"/>
    <cellStyle name="RowTitles-Detail 2 3 2 2 4 4 5 2" xfId="28625"/>
    <cellStyle name="RowTitles-Detail 2 3 2 2 4 4 5 2 2" xfId="28626"/>
    <cellStyle name="RowTitles-Detail 2 3 2 2 4 4 5 3" xfId="28627"/>
    <cellStyle name="RowTitles-Detail 2 3 2 2 4 4 6" xfId="28628"/>
    <cellStyle name="RowTitles-Detail 2 3 2 2 4 4 6 2" xfId="28629"/>
    <cellStyle name="RowTitles-Detail 2 3 2 2 4 4 6 2 2" xfId="28630"/>
    <cellStyle name="RowTitles-Detail 2 3 2 2 4 4 7" xfId="28631"/>
    <cellStyle name="RowTitles-Detail 2 3 2 2 4 4 7 2" xfId="28632"/>
    <cellStyle name="RowTitles-Detail 2 3 2 2 4 4 8" xfId="28633"/>
    <cellStyle name="RowTitles-Detail 2 3 2 2 4 5" xfId="28634"/>
    <cellStyle name="RowTitles-Detail 2 3 2 2 4 5 2" xfId="28635"/>
    <cellStyle name="RowTitles-Detail 2 3 2 2 4 5 2 2" xfId="28636"/>
    <cellStyle name="RowTitles-Detail 2 3 2 2 4 5 2 2 2" xfId="28637"/>
    <cellStyle name="RowTitles-Detail 2 3 2 2 4 5 2 2 2 2" xfId="28638"/>
    <cellStyle name="RowTitles-Detail 2 3 2 2 4 5 2 2 3" xfId="28639"/>
    <cellStyle name="RowTitles-Detail 2 3 2 2 4 5 2 3" xfId="28640"/>
    <cellStyle name="RowTitles-Detail 2 3 2 2 4 5 2 3 2" xfId="28641"/>
    <cellStyle name="RowTitles-Detail 2 3 2 2 4 5 2 3 2 2" xfId="28642"/>
    <cellStyle name="RowTitles-Detail 2 3 2 2 4 5 2 4" xfId="28643"/>
    <cellStyle name="RowTitles-Detail 2 3 2 2 4 5 2 4 2" xfId="28644"/>
    <cellStyle name="RowTitles-Detail 2 3 2 2 4 5 2 5" xfId="28645"/>
    <cellStyle name="RowTitles-Detail 2 3 2 2 4 5 3" xfId="28646"/>
    <cellStyle name="RowTitles-Detail 2 3 2 2 4 5 3 2" xfId="28647"/>
    <cellStyle name="RowTitles-Detail 2 3 2 2 4 5 3 2 2" xfId="28648"/>
    <cellStyle name="RowTitles-Detail 2 3 2 2 4 5 3 2 2 2" xfId="28649"/>
    <cellStyle name="RowTitles-Detail 2 3 2 2 4 5 3 2 3" xfId="28650"/>
    <cellStyle name="RowTitles-Detail 2 3 2 2 4 5 3 3" xfId="28651"/>
    <cellStyle name="RowTitles-Detail 2 3 2 2 4 5 3 3 2" xfId="28652"/>
    <cellStyle name="RowTitles-Detail 2 3 2 2 4 5 3 3 2 2" xfId="28653"/>
    <cellStyle name="RowTitles-Detail 2 3 2 2 4 5 3 4" xfId="28654"/>
    <cellStyle name="RowTitles-Detail 2 3 2 2 4 5 3 4 2" xfId="28655"/>
    <cellStyle name="RowTitles-Detail 2 3 2 2 4 5 3 5" xfId="28656"/>
    <cellStyle name="RowTitles-Detail 2 3 2 2 4 5 4" xfId="28657"/>
    <cellStyle name="RowTitles-Detail 2 3 2 2 4 5 4 2" xfId="28658"/>
    <cellStyle name="RowTitles-Detail 2 3 2 2 4 5 4 2 2" xfId="28659"/>
    <cellStyle name="RowTitles-Detail 2 3 2 2 4 5 4 3" xfId="28660"/>
    <cellStyle name="RowTitles-Detail 2 3 2 2 4 5 5" xfId="28661"/>
    <cellStyle name="RowTitles-Detail 2 3 2 2 4 5 5 2" xfId="28662"/>
    <cellStyle name="RowTitles-Detail 2 3 2 2 4 5 5 2 2" xfId="28663"/>
    <cellStyle name="RowTitles-Detail 2 3 2 2 4 5 6" xfId="28664"/>
    <cellStyle name="RowTitles-Detail 2 3 2 2 4 5 6 2" xfId="28665"/>
    <cellStyle name="RowTitles-Detail 2 3 2 2 4 5 7" xfId="28666"/>
    <cellStyle name="RowTitles-Detail 2 3 2 2 4 6" xfId="28667"/>
    <cellStyle name="RowTitles-Detail 2 3 2 2 4 6 2" xfId="28668"/>
    <cellStyle name="RowTitles-Detail 2 3 2 2 4 6 2 2" xfId="28669"/>
    <cellStyle name="RowTitles-Detail 2 3 2 2 4 6 2 2 2" xfId="28670"/>
    <cellStyle name="RowTitles-Detail 2 3 2 2 4 6 2 2 2 2" xfId="28671"/>
    <cellStyle name="RowTitles-Detail 2 3 2 2 4 6 2 2 3" xfId="28672"/>
    <cellStyle name="RowTitles-Detail 2 3 2 2 4 6 2 3" xfId="28673"/>
    <cellStyle name="RowTitles-Detail 2 3 2 2 4 6 2 3 2" xfId="28674"/>
    <cellStyle name="RowTitles-Detail 2 3 2 2 4 6 2 3 2 2" xfId="28675"/>
    <cellStyle name="RowTitles-Detail 2 3 2 2 4 6 2 4" xfId="28676"/>
    <cellStyle name="RowTitles-Detail 2 3 2 2 4 6 2 4 2" xfId="28677"/>
    <cellStyle name="RowTitles-Detail 2 3 2 2 4 6 2 5" xfId="28678"/>
    <cellStyle name="RowTitles-Detail 2 3 2 2 4 6 3" xfId="28679"/>
    <cellStyle name="RowTitles-Detail 2 3 2 2 4 6 3 2" xfId="28680"/>
    <cellStyle name="RowTitles-Detail 2 3 2 2 4 6 3 2 2" xfId="28681"/>
    <cellStyle name="RowTitles-Detail 2 3 2 2 4 6 3 2 2 2" xfId="28682"/>
    <cellStyle name="RowTitles-Detail 2 3 2 2 4 6 3 2 3" xfId="28683"/>
    <cellStyle name="RowTitles-Detail 2 3 2 2 4 6 3 3" xfId="28684"/>
    <cellStyle name="RowTitles-Detail 2 3 2 2 4 6 3 3 2" xfId="28685"/>
    <cellStyle name="RowTitles-Detail 2 3 2 2 4 6 3 3 2 2" xfId="28686"/>
    <cellStyle name="RowTitles-Detail 2 3 2 2 4 6 3 4" xfId="28687"/>
    <cellStyle name="RowTitles-Detail 2 3 2 2 4 6 3 4 2" xfId="28688"/>
    <cellStyle name="RowTitles-Detail 2 3 2 2 4 6 3 5" xfId="28689"/>
    <cellStyle name="RowTitles-Detail 2 3 2 2 4 6 4" xfId="28690"/>
    <cellStyle name="RowTitles-Detail 2 3 2 2 4 6 4 2" xfId="28691"/>
    <cellStyle name="RowTitles-Detail 2 3 2 2 4 6 4 2 2" xfId="28692"/>
    <cellStyle name="RowTitles-Detail 2 3 2 2 4 6 4 3" xfId="28693"/>
    <cellStyle name="RowTitles-Detail 2 3 2 2 4 6 5" xfId="28694"/>
    <cellStyle name="RowTitles-Detail 2 3 2 2 4 6 5 2" xfId="28695"/>
    <cellStyle name="RowTitles-Detail 2 3 2 2 4 6 5 2 2" xfId="28696"/>
    <cellStyle name="RowTitles-Detail 2 3 2 2 4 6 6" xfId="28697"/>
    <cellStyle name="RowTitles-Detail 2 3 2 2 4 6 6 2" xfId="28698"/>
    <cellStyle name="RowTitles-Detail 2 3 2 2 4 6 7" xfId="28699"/>
    <cellStyle name="RowTitles-Detail 2 3 2 2 4 7" xfId="28700"/>
    <cellStyle name="RowTitles-Detail 2 3 2 2 4 7 2" xfId="28701"/>
    <cellStyle name="RowTitles-Detail 2 3 2 2 4 7 2 2" xfId="28702"/>
    <cellStyle name="RowTitles-Detail 2 3 2 2 4 7 2 2 2" xfId="28703"/>
    <cellStyle name="RowTitles-Detail 2 3 2 2 4 7 2 3" xfId="28704"/>
    <cellStyle name="RowTitles-Detail 2 3 2 2 4 7 3" xfId="28705"/>
    <cellStyle name="RowTitles-Detail 2 3 2 2 4 7 3 2" xfId="28706"/>
    <cellStyle name="RowTitles-Detail 2 3 2 2 4 7 3 2 2" xfId="28707"/>
    <cellStyle name="RowTitles-Detail 2 3 2 2 4 7 4" xfId="28708"/>
    <cellStyle name="RowTitles-Detail 2 3 2 2 4 7 4 2" xfId="28709"/>
    <cellStyle name="RowTitles-Detail 2 3 2 2 4 7 5" xfId="28710"/>
    <cellStyle name="RowTitles-Detail 2 3 2 2 4 8" xfId="28711"/>
    <cellStyle name="RowTitles-Detail 2 3 2 2 4 8 2" xfId="28712"/>
    <cellStyle name="RowTitles-Detail 2 3 2 2 4 9" xfId="28713"/>
    <cellStyle name="RowTitles-Detail 2 3 2 2 4 9 2" xfId="28714"/>
    <cellStyle name="RowTitles-Detail 2 3 2 2 4 9 2 2" xfId="28715"/>
    <cellStyle name="RowTitles-Detail 2 3 2 2 4_STUD aligned by INSTIT" xfId="28716"/>
    <cellStyle name="RowTitles-Detail 2 3 2 2 5" xfId="28717"/>
    <cellStyle name="RowTitles-Detail 2 3 2 2 5 2" xfId="28718"/>
    <cellStyle name="RowTitles-Detail 2 3 2 2 5 2 2" xfId="28719"/>
    <cellStyle name="RowTitles-Detail 2 3 2 2 5 2 2 2" xfId="28720"/>
    <cellStyle name="RowTitles-Detail 2 3 2 2 5 2 2 2 2" xfId="28721"/>
    <cellStyle name="RowTitles-Detail 2 3 2 2 5 2 2 3" xfId="28722"/>
    <cellStyle name="RowTitles-Detail 2 3 2 2 5 2 3" xfId="28723"/>
    <cellStyle name="RowTitles-Detail 2 3 2 2 5 2 3 2" xfId="28724"/>
    <cellStyle name="RowTitles-Detail 2 3 2 2 5 2 3 2 2" xfId="28725"/>
    <cellStyle name="RowTitles-Detail 2 3 2 2 5 2 4" xfId="28726"/>
    <cellStyle name="RowTitles-Detail 2 3 2 2 5 2 4 2" xfId="28727"/>
    <cellStyle name="RowTitles-Detail 2 3 2 2 5 2 5" xfId="28728"/>
    <cellStyle name="RowTitles-Detail 2 3 2 2 5 3" xfId="28729"/>
    <cellStyle name="RowTitles-Detail 2 3 2 2 5 3 2" xfId="28730"/>
    <cellStyle name="RowTitles-Detail 2 3 2 2 5 3 2 2" xfId="28731"/>
    <cellStyle name="RowTitles-Detail 2 3 2 2 5 3 2 2 2" xfId="28732"/>
    <cellStyle name="RowTitles-Detail 2 3 2 2 5 3 2 3" xfId="28733"/>
    <cellStyle name="RowTitles-Detail 2 3 2 2 5 3 3" xfId="28734"/>
    <cellStyle name="RowTitles-Detail 2 3 2 2 5 3 3 2" xfId="28735"/>
    <cellStyle name="RowTitles-Detail 2 3 2 2 5 3 3 2 2" xfId="28736"/>
    <cellStyle name="RowTitles-Detail 2 3 2 2 5 3 4" xfId="28737"/>
    <cellStyle name="RowTitles-Detail 2 3 2 2 5 3 4 2" xfId="28738"/>
    <cellStyle name="RowTitles-Detail 2 3 2 2 5 3 5" xfId="28739"/>
    <cellStyle name="RowTitles-Detail 2 3 2 2 5 4" xfId="28740"/>
    <cellStyle name="RowTitles-Detail 2 3 2 2 5 4 2" xfId="28741"/>
    <cellStyle name="RowTitles-Detail 2 3 2 2 5 5" xfId="28742"/>
    <cellStyle name="RowTitles-Detail 2 3 2 2 5 5 2" xfId="28743"/>
    <cellStyle name="RowTitles-Detail 2 3 2 2 5 5 2 2" xfId="28744"/>
    <cellStyle name="RowTitles-Detail 2 3 2 2 5 5 3" xfId="28745"/>
    <cellStyle name="RowTitles-Detail 2 3 2 2 5 6" xfId="28746"/>
    <cellStyle name="RowTitles-Detail 2 3 2 2 5 6 2" xfId="28747"/>
    <cellStyle name="RowTitles-Detail 2 3 2 2 5 6 2 2" xfId="28748"/>
    <cellStyle name="RowTitles-Detail 2 3 2 2 6" xfId="28749"/>
    <cellStyle name="RowTitles-Detail 2 3 2 2 6 2" xfId="28750"/>
    <cellStyle name="RowTitles-Detail 2 3 2 2 6 2 2" xfId="28751"/>
    <cellStyle name="RowTitles-Detail 2 3 2 2 6 2 2 2" xfId="28752"/>
    <cellStyle name="RowTitles-Detail 2 3 2 2 6 2 2 2 2" xfId="28753"/>
    <cellStyle name="RowTitles-Detail 2 3 2 2 6 2 2 3" xfId="28754"/>
    <cellStyle name="RowTitles-Detail 2 3 2 2 6 2 3" xfId="28755"/>
    <cellStyle name="RowTitles-Detail 2 3 2 2 6 2 3 2" xfId="28756"/>
    <cellStyle name="RowTitles-Detail 2 3 2 2 6 2 3 2 2" xfId="28757"/>
    <cellStyle name="RowTitles-Detail 2 3 2 2 6 2 4" xfId="28758"/>
    <cellStyle name="RowTitles-Detail 2 3 2 2 6 2 4 2" xfId="28759"/>
    <cellStyle name="RowTitles-Detail 2 3 2 2 6 2 5" xfId="28760"/>
    <cellStyle name="RowTitles-Detail 2 3 2 2 6 3" xfId="28761"/>
    <cellStyle name="RowTitles-Detail 2 3 2 2 6 3 2" xfId="28762"/>
    <cellStyle name="RowTitles-Detail 2 3 2 2 6 3 2 2" xfId="28763"/>
    <cellStyle name="RowTitles-Detail 2 3 2 2 6 3 2 2 2" xfId="28764"/>
    <cellStyle name="RowTitles-Detail 2 3 2 2 6 3 2 3" xfId="28765"/>
    <cellStyle name="RowTitles-Detail 2 3 2 2 6 3 3" xfId="28766"/>
    <cellStyle name="RowTitles-Detail 2 3 2 2 6 3 3 2" xfId="28767"/>
    <cellStyle name="RowTitles-Detail 2 3 2 2 6 3 3 2 2" xfId="28768"/>
    <cellStyle name="RowTitles-Detail 2 3 2 2 6 3 4" xfId="28769"/>
    <cellStyle name="RowTitles-Detail 2 3 2 2 6 3 4 2" xfId="28770"/>
    <cellStyle name="RowTitles-Detail 2 3 2 2 6 3 5" xfId="28771"/>
    <cellStyle name="RowTitles-Detail 2 3 2 2 6 4" xfId="28772"/>
    <cellStyle name="RowTitles-Detail 2 3 2 2 6 4 2" xfId="28773"/>
    <cellStyle name="RowTitles-Detail 2 3 2 2 6 5" xfId="28774"/>
    <cellStyle name="RowTitles-Detail 2 3 2 2 6 5 2" xfId="28775"/>
    <cellStyle name="RowTitles-Detail 2 3 2 2 6 5 2 2" xfId="28776"/>
    <cellStyle name="RowTitles-Detail 2 3 2 2 6 6" xfId="28777"/>
    <cellStyle name="RowTitles-Detail 2 3 2 2 6 6 2" xfId="28778"/>
    <cellStyle name="RowTitles-Detail 2 3 2 2 6 7" xfId="28779"/>
    <cellStyle name="RowTitles-Detail 2 3 2 2 7" xfId="28780"/>
    <cellStyle name="RowTitles-Detail 2 3 2 2 7 2" xfId="28781"/>
    <cellStyle name="RowTitles-Detail 2 3 2 2 7 2 2" xfId="28782"/>
    <cellStyle name="RowTitles-Detail 2 3 2 2 7 2 2 2" xfId="28783"/>
    <cellStyle name="RowTitles-Detail 2 3 2 2 7 2 2 2 2" xfId="28784"/>
    <cellStyle name="RowTitles-Detail 2 3 2 2 7 2 2 3" xfId="28785"/>
    <cellStyle name="RowTitles-Detail 2 3 2 2 7 2 3" xfId="28786"/>
    <cellStyle name="RowTitles-Detail 2 3 2 2 7 2 3 2" xfId="28787"/>
    <cellStyle name="RowTitles-Detail 2 3 2 2 7 2 3 2 2" xfId="28788"/>
    <cellStyle name="RowTitles-Detail 2 3 2 2 7 2 4" xfId="28789"/>
    <cellStyle name="RowTitles-Detail 2 3 2 2 7 2 4 2" xfId="28790"/>
    <cellStyle name="RowTitles-Detail 2 3 2 2 7 2 5" xfId="28791"/>
    <cellStyle name="RowTitles-Detail 2 3 2 2 7 3" xfId="28792"/>
    <cellStyle name="RowTitles-Detail 2 3 2 2 7 3 2" xfId="28793"/>
    <cellStyle name="RowTitles-Detail 2 3 2 2 7 3 2 2" xfId="28794"/>
    <cellStyle name="RowTitles-Detail 2 3 2 2 7 3 2 2 2" xfId="28795"/>
    <cellStyle name="RowTitles-Detail 2 3 2 2 7 3 2 3" xfId="28796"/>
    <cellStyle name="RowTitles-Detail 2 3 2 2 7 3 3" xfId="28797"/>
    <cellStyle name="RowTitles-Detail 2 3 2 2 7 3 3 2" xfId="28798"/>
    <cellStyle name="RowTitles-Detail 2 3 2 2 7 3 3 2 2" xfId="28799"/>
    <cellStyle name="RowTitles-Detail 2 3 2 2 7 3 4" xfId="28800"/>
    <cellStyle name="RowTitles-Detail 2 3 2 2 7 3 4 2" xfId="28801"/>
    <cellStyle name="RowTitles-Detail 2 3 2 2 7 3 5" xfId="28802"/>
    <cellStyle name="RowTitles-Detail 2 3 2 2 7 4" xfId="28803"/>
    <cellStyle name="RowTitles-Detail 2 3 2 2 7 4 2" xfId="28804"/>
    <cellStyle name="RowTitles-Detail 2 3 2 2 7 5" xfId="28805"/>
    <cellStyle name="RowTitles-Detail 2 3 2 2 7 5 2" xfId="28806"/>
    <cellStyle name="RowTitles-Detail 2 3 2 2 7 5 2 2" xfId="28807"/>
    <cellStyle name="RowTitles-Detail 2 3 2 2 7 5 3" xfId="28808"/>
    <cellStyle name="RowTitles-Detail 2 3 2 2 7 6" xfId="28809"/>
    <cellStyle name="RowTitles-Detail 2 3 2 2 7 6 2" xfId="28810"/>
    <cellStyle name="RowTitles-Detail 2 3 2 2 7 6 2 2" xfId="28811"/>
    <cellStyle name="RowTitles-Detail 2 3 2 2 7 7" xfId="28812"/>
    <cellStyle name="RowTitles-Detail 2 3 2 2 7 7 2" xfId="28813"/>
    <cellStyle name="RowTitles-Detail 2 3 2 2 7 8" xfId="28814"/>
    <cellStyle name="RowTitles-Detail 2 3 2 2 8" xfId="28815"/>
    <cellStyle name="RowTitles-Detail 2 3 2 2 8 2" xfId="28816"/>
    <cellStyle name="RowTitles-Detail 2 3 2 2 8 2 2" xfId="28817"/>
    <cellStyle name="RowTitles-Detail 2 3 2 2 8 2 2 2" xfId="28818"/>
    <cellStyle name="RowTitles-Detail 2 3 2 2 8 2 2 2 2" xfId="28819"/>
    <cellStyle name="RowTitles-Detail 2 3 2 2 8 2 2 3" xfId="28820"/>
    <cellStyle name="RowTitles-Detail 2 3 2 2 8 2 3" xfId="28821"/>
    <cellStyle name="RowTitles-Detail 2 3 2 2 8 2 3 2" xfId="28822"/>
    <cellStyle name="RowTitles-Detail 2 3 2 2 8 2 3 2 2" xfId="28823"/>
    <cellStyle name="RowTitles-Detail 2 3 2 2 8 2 4" xfId="28824"/>
    <cellStyle name="RowTitles-Detail 2 3 2 2 8 2 4 2" xfId="28825"/>
    <cellStyle name="RowTitles-Detail 2 3 2 2 8 2 5" xfId="28826"/>
    <cellStyle name="RowTitles-Detail 2 3 2 2 8 3" xfId="28827"/>
    <cellStyle name="RowTitles-Detail 2 3 2 2 8 3 2" xfId="28828"/>
    <cellStyle name="RowTitles-Detail 2 3 2 2 8 3 2 2" xfId="28829"/>
    <cellStyle name="RowTitles-Detail 2 3 2 2 8 3 2 2 2" xfId="28830"/>
    <cellStyle name="RowTitles-Detail 2 3 2 2 8 3 2 3" xfId="28831"/>
    <cellStyle name="RowTitles-Detail 2 3 2 2 8 3 3" xfId="28832"/>
    <cellStyle name="RowTitles-Detail 2 3 2 2 8 3 3 2" xfId="28833"/>
    <cellStyle name="RowTitles-Detail 2 3 2 2 8 3 3 2 2" xfId="28834"/>
    <cellStyle name="RowTitles-Detail 2 3 2 2 8 3 4" xfId="28835"/>
    <cellStyle name="RowTitles-Detail 2 3 2 2 8 3 4 2" xfId="28836"/>
    <cellStyle name="RowTitles-Detail 2 3 2 2 8 3 5" xfId="28837"/>
    <cellStyle name="RowTitles-Detail 2 3 2 2 8 4" xfId="28838"/>
    <cellStyle name="RowTitles-Detail 2 3 2 2 8 4 2" xfId="28839"/>
    <cellStyle name="RowTitles-Detail 2 3 2 2 8 4 2 2" xfId="28840"/>
    <cellStyle name="RowTitles-Detail 2 3 2 2 8 4 3" xfId="28841"/>
    <cellStyle name="RowTitles-Detail 2 3 2 2 8 5" xfId="28842"/>
    <cellStyle name="RowTitles-Detail 2 3 2 2 8 5 2" xfId="28843"/>
    <cellStyle name="RowTitles-Detail 2 3 2 2 8 5 2 2" xfId="28844"/>
    <cellStyle name="RowTitles-Detail 2 3 2 2 8 6" xfId="28845"/>
    <cellStyle name="RowTitles-Detail 2 3 2 2 8 6 2" xfId="28846"/>
    <cellStyle name="RowTitles-Detail 2 3 2 2 8 7" xfId="28847"/>
    <cellStyle name="RowTitles-Detail 2 3 2 2 9" xfId="28848"/>
    <cellStyle name="RowTitles-Detail 2 3 2 2 9 2" xfId="28849"/>
    <cellStyle name="RowTitles-Detail 2 3 2 2 9 2 2" xfId="28850"/>
    <cellStyle name="RowTitles-Detail 2 3 2 2 9 2 2 2" xfId="28851"/>
    <cellStyle name="RowTitles-Detail 2 3 2 2 9 2 2 2 2" xfId="28852"/>
    <cellStyle name="RowTitles-Detail 2 3 2 2 9 2 2 3" xfId="28853"/>
    <cellStyle name="RowTitles-Detail 2 3 2 2 9 2 3" xfId="28854"/>
    <cellStyle name="RowTitles-Detail 2 3 2 2 9 2 3 2" xfId="28855"/>
    <cellStyle name="RowTitles-Detail 2 3 2 2 9 2 3 2 2" xfId="28856"/>
    <cellStyle name="RowTitles-Detail 2 3 2 2 9 2 4" xfId="28857"/>
    <cellStyle name="RowTitles-Detail 2 3 2 2 9 2 4 2" xfId="28858"/>
    <cellStyle name="RowTitles-Detail 2 3 2 2 9 2 5" xfId="28859"/>
    <cellStyle name="RowTitles-Detail 2 3 2 2 9 3" xfId="28860"/>
    <cellStyle name="RowTitles-Detail 2 3 2 2 9 3 2" xfId="28861"/>
    <cellStyle name="RowTitles-Detail 2 3 2 2 9 3 2 2" xfId="28862"/>
    <cellStyle name="RowTitles-Detail 2 3 2 2 9 3 2 2 2" xfId="28863"/>
    <cellStyle name="RowTitles-Detail 2 3 2 2 9 3 2 3" xfId="28864"/>
    <cellStyle name="RowTitles-Detail 2 3 2 2 9 3 3" xfId="28865"/>
    <cellStyle name="RowTitles-Detail 2 3 2 2 9 3 3 2" xfId="28866"/>
    <cellStyle name="RowTitles-Detail 2 3 2 2 9 3 3 2 2" xfId="28867"/>
    <cellStyle name="RowTitles-Detail 2 3 2 2 9 3 4" xfId="28868"/>
    <cellStyle name="RowTitles-Detail 2 3 2 2 9 3 4 2" xfId="28869"/>
    <cellStyle name="RowTitles-Detail 2 3 2 2 9 3 5" xfId="28870"/>
    <cellStyle name="RowTitles-Detail 2 3 2 2 9 4" xfId="28871"/>
    <cellStyle name="RowTitles-Detail 2 3 2 2 9 4 2" xfId="28872"/>
    <cellStyle name="RowTitles-Detail 2 3 2 2 9 4 2 2" xfId="28873"/>
    <cellStyle name="RowTitles-Detail 2 3 2 2 9 4 3" xfId="28874"/>
    <cellStyle name="RowTitles-Detail 2 3 2 2 9 5" xfId="28875"/>
    <cellStyle name="RowTitles-Detail 2 3 2 2 9 5 2" xfId="28876"/>
    <cellStyle name="RowTitles-Detail 2 3 2 2 9 5 2 2" xfId="28877"/>
    <cellStyle name="RowTitles-Detail 2 3 2 2 9 6" xfId="28878"/>
    <cellStyle name="RowTitles-Detail 2 3 2 2 9 6 2" xfId="28879"/>
    <cellStyle name="RowTitles-Detail 2 3 2 2 9 7" xfId="28880"/>
    <cellStyle name="RowTitles-Detail 2 3 2 2_STUD aligned by INSTIT" xfId="28881"/>
    <cellStyle name="RowTitles-Detail 2 3 2 3" xfId="28882"/>
    <cellStyle name="RowTitles-Detail 2 3 2 3 2" xfId="28883"/>
    <cellStyle name="RowTitles-Detail 2 3 2 3 2 2" xfId="28884"/>
    <cellStyle name="RowTitles-Detail 2 3 2 3 2 2 2" xfId="28885"/>
    <cellStyle name="RowTitles-Detail 2 3 2 3 2 2 2 2" xfId="28886"/>
    <cellStyle name="RowTitles-Detail 2 3 2 3 2 2 2 2 2" xfId="28887"/>
    <cellStyle name="RowTitles-Detail 2 3 2 3 2 2 2 3" xfId="28888"/>
    <cellStyle name="RowTitles-Detail 2 3 2 3 2 2 3" xfId="28889"/>
    <cellStyle name="RowTitles-Detail 2 3 2 3 2 2 3 2" xfId="28890"/>
    <cellStyle name="RowTitles-Detail 2 3 2 3 2 2 3 2 2" xfId="28891"/>
    <cellStyle name="RowTitles-Detail 2 3 2 3 2 2 4" xfId="28892"/>
    <cellStyle name="RowTitles-Detail 2 3 2 3 2 2 4 2" xfId="28893"/>
    <cellStyle name="RowTitles-Detail 2 3 2 3 2 2 5" xfId="28894"/>
    <cellStyle name="RowTitles-Detail 2 3 2 3 2 3" xfId="28895"/>
    <cellStyle name="RowTitles-Detail 2 3 2 3 2 3 2" xfId="28896"/>
    <cellStyle name="RowTitles-Detail 2 3 2 3 2 3 2 2" xfId="28897"/>
    <cellStyle name="RowTitles-Detail 2 3 2 3 2 3 2 2 2" xfId="28898"/>
    <cellStyle name="RowTitles-Detail 2 3 2 3 2 3 2 3" xfId="28899"/>
    <cellStyle name="RowTitles-Detail 2 3 2 3 2 3 3" xfId="28900"/>
    <cellStyle name="RowTitles-Detail 2 3 2 3 2 3 3 2" xfId="28901"/>
    <cellStyle name="RowTitles-Detail 2 3 2 3 2 3 3 2 2" xfId="28902"/>
    <cellStyle name="RowTitles-Detail 2 3 2 3 2 3 4" xfId="28903"/>
    <cellStyle name="RowTitles-Detail 2 3 2 3 2 3 4 2" xfId="28904"/>
    <cellStyle name="RowTitles-Detail 2 3 2 3 2 3 5" xfId="28905"/>
    <cellStyle name="RowTitles-Detail 2 3 2 3 2 4" xfId="28906"/>
    <cellStyle name="RowTitles-Detail 2 3 2 3 2 4 2" xfId="28907"/>
    <cellStyle name="RowTitles-Detail 2 3 2 3 2 5" xfId="28908"/>
    <cellStyle name="RowTitles-Detail 2 3 2 3 2 5 2" xfId="28909"/>
    <cellStyle name="RowTitles-Detail 2 3 2 3 2 5 2 2" xfId="28910"/>
    <cellStyle name="RowTitles-Detail 2 3 2 3 3" xfId="28911"/>
    <cellStyle name="RowTitles-Detail 2 3 2 3 3 2" xfId="28912"/>
    <cellStyle name="RowTitles-Detail 2 3 2 3 3 2 2" xfId="28913"/>
    <cellStyle name="RowTitles-Detail 2 3 2 3 3 2 2 2" xfId="28914"/>
    <cellStyle name="RowTitles-Detail 2 3 2 3 3 2 2 2 2" xfId="28915"/>
    <cellStyle name="RowTitles-Detail 2 3 2 3 3 2 2 3" xfId="28916"/>
    <cellStyle name="RowTitles-Detail 2 3 2 3 3 2 3" xfId="28917"/>
    <cellStyle name="RowTitles-Detail 2 3 2 3 3 2 3 2" xfId="28918"/>
    <cellStyle name="RowTitles-Detail 2 3 2 3 3 2 3 2 2" xfId="28919"/>
    <cellStyle name="RowTitles-Detail 2 3 2 3 3 2 4" xfId="28920"/>
    <cellStyle name="RowTitles-Detail 2 3 2 3 3 2 4 2" xfId="28921"/>
    <cellStyle name="RowTitles-Detail 2 3 2 3 3 2 5" xfId="28922"/>
    <cellStyle name="RowTitles-Detail 2 3 2 3 3 3" xfId="28923"/>
    <cellStyle name="RowTitles-Detail 2 3 2 3 3 3 2" xfId="28924"/>
    <cellStyle name="RowTitles-Detail 2 3 2 3 3 3 2 2" xfId="28925"/>
    <cellStyle name="RowTitles-Detail 2 3 2 3 3 3 2 2 2" xfId="28926"/>
    <cellStyle name="RowTitles-Detail 2 3 2 3 3 3 2 3" xfId="28927"/>
    <cellStyle name="RowTitles-Detail 2 3 2 3 3 3 3" xfId="28928"/>
    <cellStyle name="RowTitles-Detail 2 3 2 3 3 3 3 2" xfId="28929"/>
    <cellStyle name="RowTitles-Detail 2 3 2 3 3 3 3 2 2" xfId="28930"/>
    <cellStyle name="RowTitles-Detail 2 3 2 3 3 3 4" xfId="28931"/>
    <cellStyle name="RowTitles-Detail 2 3 2 3 3 3 4 2" xfId="28932"/>
    <cellStyle name="RowTitles-Detail 2 3 2 3 3 3 5" xfId="28933"/>
    <cellStyle name="RowTitles-Detail 2 3 2 3 3 4" xfId="28934"/>
    <cellStyle name="RowTitles-Detail 2 3 2 3 3 4 2" xfId="28935"/>
    <cellStyle name="RowTitles-Detail 2 3 2 3 3 5" xfId="28936"/>
    <cellStyle name="RowTitles-Detail 2 3 2 3 3 5 2" xfId="28937"/>
    <cellStyle name="RowTitles-Detail 2 3 2 3 3 5 2 2" xfId="28938"/>
    <cellStyle name="RowTitles-Detail 2 3 2 3 3 5 3" xfId="28939"/>
    <cellStyle name="RowTitles-Detail 2 3 2 3 3 6" xfId="28940"/>
    <cellStyle name="RowTitles-Detail 2 3 2 3 3 6 2" xfId="28941"/>
    <cellStyle name="RowTitles-Detail 2 3 2 3 3 6 2 2" xfId="28942"/>
    <cellStyle name="RowTitles-Detail 2 3 2 3 3 7" xfId="28943"/>
    <cellStyle name="RowTitles-Detail 2 3 2 3 3 7 2" xfId="28944"/>
    <cellStyle name="RowTitles-Detail 2 3 2 3 3 8" xfId="28945"/>
    <cellStyle name="RowTitles-Detail 2 3 2 3 4" xfId="28946"/>
    <cellStyle name="RowTitles-Detail 2 3 2 3 4 2" xfId="28947"/>
    <cellStyle name="RowTitles-Detail 2 3 2 3 4 2 2" xfId="28948"/>
    <cellStyle name="RowTitles-Detail 2 3 2 3 4 2 2 2" xfId="28949"/>
    <cellStyle name="RowTitles-Detail 2 3 2 3 4 2 2 2 2" xfId="28950"/>
    <cellStyle name="RowTitles-Detail 2 3 2 3 4 2 2 3" xfId="28951"/>
    <cellStyle name="RowTitles-Detail 2 3 2 3 4 2 3" xfId="28952"/>
    <cellStyle name="RowTitles-Detail 2 3 2 3 4 2 3 2" xfId="28953"/>
    <cellStyle name="RowTitles-Detail 2 3 2 3 4 2 3 2 2" xfId="28954"/>
    <cellStyle name="RowTitles-Detail 2 3 2 3 4 2 4" xfId="28955"/>
    <cellStyle name="RowTitles-Detail 2 3 2 3 4 2 4 2" xfId="28956"/>
    <cellStyle name="RowTitles-Detail 2 3 2 3 4 2 5" xfId="28957"/>
    <cellStyle name="RowTitles-Detail 2 3 2 3 4 3" xfId="28958"/>
    <cellStyle name="RowTitles-Detail 2 3 2 3 4 3 2" xfId="28959"/>
    <cellStyle name="RowTitles-Detail 2 3 2 3 4 3 2 2" xfId="28960"/>
    <cellStyle name="RowTitles-Detail 2 3 2 3 4 3 2 2 2" xfId="28961"/>
    <cellStyle name="RowTitles-Detail 2 3 2 3 4 3 2 3" xfId="28962"/>
    <cellStyle name="RowTitles-Detail 2 3 2 3 4 3 3" xfId="28963"/>
    <cellStyle name="RowTitles-Detail 2 3 2 3 4 3 3 2" xfId="28964"/>
    <cellStyle name="RowTitles-Detail 2 3 2 3 4 3 3 2 2" xfId="28965"/>
    <cellStyle name="RowTitles-Detail 2 3 2 3 4 3 4" xfId="28966"/>
    <cellStyle name="RowTitles-Detail 2 3 2 3 4 3 4 2" xfId="28967"/>
    <cellStyle name="RowTitles-Detail 2 3 2 3 4 3 5" xfId="28968"/>
    <cellStyle name="RowTitles-Detail 2 3 2 3 4 4" xfId="28969"/>
    <cellStyle name="RowTitles-Detail 2 3 2 3 4 4 2" xfId="28970"/>
    <cellStyle name="RowTitles-Detail 2 3 2 3 4 4 2 2" xfId="28971"/>
    <cellStyle name="RowTitles-Detail 2 3 2 3 4 4 3" xfId="28972"/>
    <cellStyle name="RowTitles-Detail 2 3 2 3 4 5" xfId="28973"/>
    <cellStyle name="RowTitles-Detail 2 3 2 3 4 5 2" xfId="28974"/>
    <cellStyle name="RowTitles-Detail 2 3 2 3 4 5 2 2" xfId="28975"/>
    <cellStyle name="RowTitles-Detail 2 3 2 3 4 6" xfId="28976"/>
    <cellStyle name="RowTitles-Detail 2 3 2 3 4 6 2" xfId="28977"/>
    <cellStyle name="RowTitles-Detail 2 3 2 3 4 7" xfId="28978"/>
    <cellStyle name="RowTitles-Detail 2 3 2 3 5" xfId="28979"/>
    <cellStyle name="RowTitles-Detail 2 3 2 3 5 2" xfId="28980"/>
    <cellStyle name="RowTitles-Detail 2 3 2 3 5 2 2" xfId="28981"/>
    <cellStyle name="RowTitles-Detail 2 3 2 3 5 2 2 2" xfId="28982"/>
    <cellStyle name="RowTitles-Detail 2 3 2 3 5 2 2 2 2" xfId="28983"/>
    <cellStyle name="RowTitles-Detail 2 3 2 3 5 2 2 3" xfId="28984"/>
    <cellStyle name="RowTitles-Detail 2 3 2 3 5 2 3" xfId="28985"/>
    <cellStyle name="RowTitles-Detail 2 3 2 3 5 2 3 2" xfId="28986"/>
    <cellStyle name="RowTitles-Detail 2 3 2 3 5 2 3 2 2" xfId="28987"/>
    <cellStyle name="RowTitles-Detail 2 3 2 3 5 2 4" xfId="28988"/>
    <cellStyle name="RowTitles-Detail 2 3 2 3 5 2 4 2" xfId="28989"/>
    <cellStyle name="RowTitles-Detail 2 3 2 3 5 2 5" xfId="28990"/>
    <cellStyle name="RowTitles-Detail 2 3 2 3 5 3" xfId="28991"/>
    <cellStyle name="RowTitles-Detail 2 3 2 3 5 3 2" xfId="28992"/>
    <cellStyle name="RowTitles-Detail 2 3 2 3 5 3 2 2" xfId="28993"/>
    <cellStyle name="RowTitles-Detail 2 3 2 3 5 3 2 2 2" xfId="28994"/>
    <cellStyle name="RowTitles-Detail 2 3 2 3 5 3 2 3" xfId="28995"/>
    <cellStyle name="RowTitles-Detail 2 3 2 3 5 3 3" xfId="28996"/>
    <cellStyle name="RowTitles-Detail 2 3 2 3 5 3 3 2" xfId="28997"/>
    <cellStyle name="RowTitles-Detail 2 3 2 3 5 3 3 2 2" xfId="28998"/>
    <cellStyle name="RowTitles-Detail 2 3 2 3 5 3 4" xfId="28999"/>
    <cellStyle name="RowTitles-Detail 2 3 2 3 5 3 4 2" xfId="29000"/>
    <cellStyle name="RowTitles-Detail 2 3 2 3 5 3 5" xfId="29001"/>
    <cellStyle name="RowTitles-Detail 2 3 2 3 5 4" xfId="29002"/>
    <cellStyle name="RowTitles-Detail 2 3 2 3 5 4 2" xfId="29003"/>
    <cellStyle name="RowTitles-Detail 2 3 2 3 5 4 2 2" xfId="29004"/>
    <cellStyle name="RowTitles-Detail 2 3 2 3 5 4 3" xfId="29005"/>
    <cellStyle name="RowTitles-Detail 2 3 2 3 5 5" xfId="29006"/>
    <cellStyle name="RowTitles-Detail 2 3 2 3 5 5 2" xfId="29007"/>
    <cellStyle name="RowTitles-Detail 2 3 2 3 5 5 2 2" xfId="29008"/>
    <cellStyle name="RowTitles-Detail 2 3 2 3 5 6" xfId="29009"/>
    <cellStyle name="RowTitles-Detail 2 3 2 3 5 6 2" xfId="29010"/>
    <cellStyle name="RowTitles-Detail 2 3 2 3 5 7" xfId="29011"/>
    <cellStyle name="RowTitles-Detail 2 3 2 3 6" xfId="29012"/>
    <cellStyle name="RowTitles-Detail 2 3 2 3 6 2" xfId="29013"/>
    <cellStyle name="RowTitles-Detail 2 3 2 3 6 2 2" xfId="29014"/>
    <cellStyle name="RowTitles-Detail 2 3 2 3 6 2 2 2" xfId="29015"/>
    <cellStyle name="RowTitles-Detail 2 3 2 3 6 2 2 2 2" xfId="29016"/>
    <cellStyle name="RowTitles-Detail 2 3 2 3 6 2 2 3" xfId="29017"/>
    <cellStyle name="RowTitles-Detail 2 3 2 3 6 2 3" xfId="29018"/>
    <cellStyle name="RowTitles-Detail 2 3 2 3 6 2 3 2" xfId="29019"/>
    <cellStyle name="RowTitles-Detail 2 3 2 3 6 2 3 2 2" xfId="29020"/>
    <cellStyle name="RowTitles-Detail 2 3 2 3 6 2 4" xfId="29021"/>
    <cellStyle name="RowTitles-Detail 2 3 2 3 6 2 4 2" xfId="29022"/>
    <cellStyle name="RowTitles-Detail 2 3 2 3 6 2 5" xfId="29023"/>
    <cellStyle name="RowTitles-Detail 2 3 2 3 6 3" xfId="29024"/>
    <cellStyle name="RowTitles-Detail 2 3 2 3 6 3 2" xfId="29025"/>
    <cellStyle name="RowTitles-Detail 2 3 2 3 6 3 2 2" xfId="29026"/>
    <cellStyle name="RowTitles-Detail 2 3 2 3 6 3 2 2 2" xfId="29027"/>
    <cellStyle name="RowTitles-Detail 2 3 2 3 6 3 2 3" xfId="29028"/>
    <cellStyle name="RowTitles-Detail 2 3 2 3 6 3 3" xfId="29029"/>
    <cellStyle name="RowTitles-Detail 2 3 2 3 6 3 3 2" xfId="29030"/>
    <cellStyle name="RowTitles-Detail 2 3 2 3 6 3 3 2 2" xfId="29031"/>
    <cellStyle name="RowTitles-Detail 2 3 2 3 6 3 4" xfId="29032"/>
    <cellStyle name="RowTitles-Detail 2 3 2 3 6 3 4 2" xfId="29033"/>
    <cellStyle name="RowTitles-Detail 2 3 2 3 6 3 5" xfId="29034"/>
    <cellStyle name="RowTitles-Detail 2 3 2 3 6 4" xfId="29035"/>
    <cellStyle name="RowTitles-Detail 2 3 2 3 6 4 2" xfId="29036"/>
    <cellStyle name="RowTitles-Detail 2 3 2 3 6 4 2 2" xfId="29037"/>
    <cellStyle name="RowTitles-Detail 2 3 2 3 6 4 3" xfId="29038"/>
    <cellStyle name="RowTitles-Detail 2 3 2 3 6 5" xfId="29039"/>
    <cellStyle name="RowTitles-Detail 2 3 2 3 6 5 2" xfId="29040"/>
    <cellStyle name="RowTitles-Detail 2 3 2 3 6 5 2 2" xfId="29041"/>
    <cellStyle name="RowTitles-Detail 2 3 2 3 6 6" xfId="29042"/>
    <cellStyle name="RowTitles-Detail 2 3 2 3 6 6 2" xfId="29043"/>
    <cellStyle name="RowTitles-Detail 2 3 2 3 6 7" xfId="29044"/>
    <cellStyle name="RowTitles-Detail 2 3 2 3 7" xfId="29045"/>
    <cellStyle name="RowTitles-Detail 2 3 2 3 7 2" xfId="29046"/>
    <cellStyle name="RowTitles-Detail 2 3 2 3 7 2 2" xfId="29047"/>
    <cellStyle name="RowTitles-Detail 2 3 2 3 7 2 2 2" xfId="29048"/>
    <cellStyle name="RowTitles-Detail 2 3 2 3 7 2 3" xfId="29049"/>
    <cellStyle name="RowTitles-Detail 2 3 2 3 7 3" xfId="29050"/>
    <cellStyle name="RowTitles-Detail 2 3 2 3 7 3 2" xfId="29051"/>
    <cellStyle name="RowTitles-Detail 2 3 2 3 7 3 2 2" xfId="29052"/>
    <cellStyle name="RowTitles-Detail 2 3 2 3 7 4" xfId="29053"/>
    <cellStyle name="RowTitles-Detail 2 3 2 3 7 4 2" xfId="29054"/>
    <cellStyle name="RowTitles-Detail 2 3 2 3 7 5" xfId="29055"/>
    <cellStyle name="RowTitles-Detail 2 3 2 3 8" xfId="29056"/>
    <cellStyle name="RowTitles-Detail 2 3 2 3 8 2" xfId="29057"/>
    <cellStyle name="RowTitles-Detail 2 3 2 3 9" xfId="29058"/>
    <cellStyle name="RowTitles-Detail 2 3 2 3 9 2" xfId="29059"/>
    <cellStyle name="RowTitles-Detail 2 3 2 3 9 2 2" xfId="29060"/>
    <cellStyle name="RowTitles-Detail 2 3 2 3_STUD aligned by INSTIT" xfId="29061"/>
    <cellStyle name="RowTitles-Detail 2 3 2 4" xfId="29062"/>
    <cellStyle name="RowTitles-Detail 2 3 2 4 2" xfId="29063"/>
    <cellStyle name="RowTitles-Detail 2 3 2 4 2 2" xfId="29064"/>
    <cellStyle name="RowTitles-Detail 2 3 2 4 2 2 2" xfId="29065"/>
    <cellStyle name="RowTitles-Detail 2 3 2 4 2 2 2 2" xfId="29066"/>
    <cellStyle name="RowTitles-Detail 2 3 2 4 2 2 2 2 2" xfId="29067"/>
    <cellStyle name="RowTitles-Detail 2 3 2 4 2 2 2 3" xfId="29068"/>
    <cellStyle name="RowTitles-Detail 2 3 2 4 2 2 3" xfId="29069"/>
    <cellStyle name="RowTitles-Detail 2 3 2 4 2 2 3 2" xfId="29070"/>
    <cellStyle name="RowTitles-Detail 2 3 2 4 2 2 3 2 2" xfId="29071"/>
    <cellStyle name="RowTitles-Detail 2 3 2 4 2 2 4" xfId="29072"/>
    <cellStyle name="RowTitles-Detail 2 3 2 4 2 2 4 2" xfId="29073"/>
    <cellStyle name="RowTitles-Detail 2 3 2 4 2 2 5" xfId="29074"/>
    <cellStyle name="RowTitles-Detail 2 3 2 4 2 3" xfId="29075"/>
    <cellStyle name="RowTitles-Detail 2 3 2 4 2 3 2" xfId="29076"/>
    <cellStyle name="RowTitles-Detail 2 3 2 4 2 3 2 2" xfId="29077"/>
    <cellStyle name="RowTitles-Detail 2 3 2 4 2 3 2 2 2" xfId="29078"/>
    <cellStyle name="RowTitles-Detail 2 3 2 4 2 3 2 3" xfId="29079"/>
    <cellStyle name="RowTitles-Detail 2 3 2 4 2 3 3" xfId="29080"/>
    <cellStyle name="RowTitles-Detail 2 3 2 4 2 3 3 2" xfId="29081"/>
    <cellStyle name="RowTitles-Detail 2 3 2 4 2 3 3 2 2" xfId="29082"/>
    <cellStyle name="RowTitles-Detail 2 3 2 4 2 3 4" xfId="29083"/>
    <cellStyle name="RowTitles-Detail 2 3 2 4 2 3 4 2" xfId="29084"/>
    <cellStyle name="RowTitles-Detail 2 3 2 4 2 3 5" xfId="29085"/>
    <cellStyle name="RowTitles-Detail 2 3 2 4 2 4" xfId="29086"/>
    <cellStyle name="RowTitles-Detail 2 3 2 4 2 4 2" xfId="29087"/>
    <cellStyle name="RowTitles-Detail 2 3 2 4 2 5" xfId="29088"/>
    <cellStyle name="RowTitles-Detail 2 3 2 4 2 5 2" xfId="29089"/>
    <cellStyle name="RowTitles-Detail 2 3 2 4 2 5 2 2" xfId="29090"/>
    <cellStyle name="RowTitles-Detail 2 3 2 4 2 5 3" xfId="29091"/>
    <cellStyle name="RowTitles-Detail 2 3 2 4 2 6" xfId="29092"/>
    <cellStyle name="RowTitles-Detail 2 3 2 4 2 6 2" xfId="29093"/>
    <cellStyle name="RowTitles-Detail 2 3 2 4 2 6 2 2" xfId="29094"/>
    <cellStyle name="RowTitles-Detail 2 3 2 4 2 7" xfId="29095"/>
    <cellStyle name="RowTitles-Detail 2 3 2 4 2 7 2" xfId="29096"/>
    <cellStyle name="RowTitles-Detail 2 3 2 4 2 8" xfId="29097"/>
    <cellStyle name="RowTitles-Detail 2 3 2 4 3" xfId="29098"/>
    <cellStyle name="RowTitles-Detail 2 3 2 4 3 2" xfId="29099"/>
    <cellStyle name="RowTitles-Detail 2 3 2 4 3 2 2" xfId="29100"/>
    <cellStyle name="RowTitles-Detail 2 3 2 4 3 2 2 2" xfId="29101"/>
    <cellStyle name="RowTitles-Detail 2 3 2 4 3 2 2 2 2" xfId="29102"/>
    <cellStyle name="RowTitles-Detail 2 3 2 4 3 2 2 3" xfId="29103"/>
    <cellStyle name="RowTitles-Detail 2 3 2 4 3 2 3" xfId="29104"/>
    <cellStyle name="RowTitles-Detail 2 3 2 4 3 2 3 2" xfId="29105"/>
    <cellStyle name="RowTitles-Detail 2 3 2 4 3 2 3 2 2" xfId="29106"/>
    <cellStyle name="RowTitles-Detail 2 3 2 4 3 2 4" xfId="29107"/>
    <cellStyle name="RowTitles-Detail 2 3 2 4 3 2 4 2" xfId="29108"/>
    <cellStyle name="RowTitles-Detail 2 3 2 4 3 2 5" xfId="29109"/>
    <cellStyle name="RowTitles-Detail 2 3 2 4 3 3" xfId="29110"/>
    <cellStyle name="RowTitles-Detail 2 3 2 4 3 3 2" xfId="29111"/>
    <cellStyle name="RowTitles-Detail 2 3 2 4 3 3 2 2" xfId="29112"/>
    <cellStyle name="RowTitles-Detail 2 3 2 4 3 3 2 2 2" xfId="29113"/>
    <cellStyle name="RowTitles-Detail 2 3 2 4 3 3 2 3" xfId="29114"/>
    <cellStyle name="RowTitles-Detail 2 3 2 4 3 3 3" xfId="29115"/>
    <cellStyle name="RowTitles-Detail 2 3 2 4 3 3 3 2" xfId="29116"/>
    <cellStyle name="RowTitles-Detail 2 3 2 4 3 3 3 2 2" xfId="29117"/>
    <cellStyle name="RowTitles-Detail 2 3 2 4 3 3 4" xfId="29118"/>
    <cellStyle name="RowTitles-Detail 2 3 2 4 3 3 4 2" xfId="29119"/>
    <cellStyle name="RowTitles-Detail 2 3 2 4 3 3 5" xfId="29120"/>
    <cellStyle name="RowTitles-Detail 2 3 2 4 3 4" xfId="29121"/>
    <cellStyle name="RowTitles-Detail 2 3 2 4 3 4 2" xfId="29122"/>
    <cellStyle name="RowTitles-Detail 2 3 2 4 3 5" xfId="29123"/>
    <cellStyle name="RowTitles-Detail 2 3 2 4 3 5 2" xfId="29124"/>
    <cellStyle name="RowTitles-Detail 2 3 2 4 3 5 2 2" xfId="29125"/>
    <cellStyle name="RowTitles-Detail 2 3 2 4 4" xfId="29126"/>
    <cellStyle name="RowTitles-Detail 2 3 2 4 4 2" xfId="29127"/>
    <cellStyle name="RowTitles-Detail 2 3 2 4 4 2 2" xfId="29128"/>
    <cellStyle name="RowTitles-Detail 2 3 2 4 4 2 2 2" xfId="29129"/>
    <cellStyle name="RowTitles-Detail 2 3 2 4 4 2 2 2 2" xfId="29130"/>
    <cellStyle name="RowTitles-Detail 2 3 2 4 4 2 2 3" xfId="29131"/>
    <cellStyle name="RowTitles-Detail 2 3 2 4 4 2 3" xfId="29132"/>
    <cellStyle name="RowTitles-Detail 2 3 2 4 4 2 3 2" xfId="29133"/>
    <cellStyle name="RowTitles-Detail 2 3 2 4 4 2 3 2 2" xfId="29134"/>
    <cellStyle name="RowTitles-Detail 2 3 2 4 4 2 4" xfId="29135"/>
    <cellStyle name="RowTitles-Detail 2 3 2 4 4 2 4 2" xfId="29136"/>
    <cellStyle name="RowTitles-Detail 2 3 2 4 4 2 5" xfId="29137"/>
    <cellStyle name="RowTitles-Detail 2 3 2 4 4 3" xfId="29138"/>
    <cellStyle name="RowTitles-Detail 2 3 2 4 4 3 2" xfId="29139"/>
    <cellStyle name="RowTitles-Detail 2 3 2 4 4 3 2 2" xfId="29140"/>
    <cellStyle name="RowTitles-Detail 2 3 2 4 4 3 2 2 2" xfId="29141"/>
    <cellStyle name="RowTitles-Detail 2 3 2 4 4 3 2 3" xfId="29142"/>
    <cellStyle name="RowTitles-Detail 2 3 2 4 4 3 3" xfId="29143"/>
    <cellStyle name="RowTitles-Detail 2 3 2 4 4 3 3 2" xfId="29144"/>
    <cellStyle name="RowTitles-Detail 2 3 2 4 4 3 3 2 2" xfId="29145"/>
    <cellStyle name="RowTitles-Detail 2 3 2 4 4 3 4" xfId="29146"/>
    <cellStyle name="RowTitles-Detail 2 3 2 4 4 3 4 2" xfId="29147"/>
    <cellStyle name="RowTitles-Detail 2 3 2 4 4 3 5" xfId="29148"/>
    <cellStyle name="RowTitles-Detail 2 3 2 4 4 4" xfId="29149"/>
    <cellStyle name="RowTitles-Detail 2 3 2 4 4 4 2" xfId="29150"/>
    <cellStyle name="RowTitles-Detail 2 3 2 4 4 4 2 2" xfId="29151"/>
    <cellStyle name="RowTitles-Detail 2 3 2 4 4 4 3" xfId="29152"/>
    <cellStyle name="RowTitles-Detail 2 3 2 4 4 5" xfId="29153"/>
    <cellStyle name="RowTitles-Detail 2 3 2 4 4 5 2" xfId="29154"/>
    <cellStyle name="RowTitles-Detail 2 3 2 4 4 5 2 2" xfId="29155"/>
    <cellStyle name="RowTitles-Detail 2 3 2 4 4 6" xfId="29156"/>
    <cellStyle name="RowTitles-Detail 2 3 2 4 4 6 2" xfId="29157"/>
    <cellStyle name="RowTitles-Detail 2 3 2 4 4 7" xfId="29158"/>
    <cellStyle name="RowTitles-Detail 2 3 2 4 5" xfId="29159"/>
    <cellStyle name="RowTitles-Detail 2 3 2 4 5 2" xfId="29160"/>
    <cellStyle name="RowTitles-Detail 2 3 2 4 5 2 2" xfId="29161"/>
    <cellStyle name="RowTitles-Detail 2 3 2 4 5 2 2 2" xfId="29162"/>
    <cellStyle name="RowTitles-Detail 2 3 2 4 5 2 2 2 2" xfId="29163"/>
    <cellStyle name="RowTitles-Detail 2 3 2 4 5 2 2 3" xfId="29164"/>
    <cellStyle name="RowTitles-Detail 2 3 2 4 5 2 3" xfId="29165"/>
    <cellStyle name="RowTitles-Detail 2 3 2 4 5 2 3 2" xfId="29166"/>
    <cellStyle name="RowTitles-Detail 2 3 2 4 5 2 3 2 2" xfId="29167"/>
    <cellStyle name="RowTitles-Detail 2 3 2 4 5 2 4" xfId="29168"/>
    <cellStyle name="RowTitles-Detail 2 3 2 4 5 2 4 2" xfId="29169"/>
    <cellStyle name="RowTitles-Detail 2 3 2 4 5 2 5" xfId="29170"/>
    <cellStyle name="RowTitles-Detail 2 3 2 4 5 3" xfId="29171"/>
    <cellStyle name="RowTitles-Detail 2 3 2 4 5 3 2" xfId="29172"/>
    <cellStyle name="RowTitles-Detail 2 3 2 4 5 3 2 2" xfId="29173"/>
    <cellStyle name="RowTitles-Detail 2 3 2 4 5 3 2 2 2" xfId="29174"/>
    <cellStyle name="RowTitles-Detail 2 3 2 4 5 3 2 3" xfId="29175"/>
    <cellStyle name="RowTitles-Detail 2 3 2 4 5 3 3" xfId="29176"/>
    <cellStyle name="RowTitles-Detail 2 3 2 4 5 3 3 2" xfId="29177"/>
    <cellStyle name="RowTitles-Detail 2 3 2 4 5 3 3 2 2" xfId="29178"/>
    <cellStyle name="RowTitles-Detail 2 3 2 4 5 3 4" xfId="29179"/>
    <cellStyle name="RowTitles-Detail 2 3 2 4 5 3 4 2" xfId="29180"/>
    <cellStyle name="RowTitles-Detail 2 3 2 4 5 3 5" xfId="29181"/>
    <cellStyle name="RowTitles-Detail 2 3 2 4 5 4" xfId="29182"/>
    <cellStyle name="RowTitles-Detail 2 3 2 4 5 4 2" xfId="29183"/>
    <cellStyle name="RowTitles-Detail 2 3 2 4 5 4 2 2" xfId="29184"/>
    <cellStyle name="RowTitles-Detail 2 3 2 4 5 4 3" xfId="29185"/>
    <cellStyle name="RowTitles-Detail 2 3 2 4 5 5" xfId="29186"/>
    <cellStyle name="RowTitles-Detail 2 3 2 4 5 5 2" xfId="29187"/>
    <cellStyle name="RowTitles-Detail 2 3 2 4 5 5 2 2" xfId="29188"/>
    <cellStyle name="RowTitles-Detail 2 3 2 4 5 6" xfId="29189"/>
    <cellStyle name="RowTitles-Detail 2 3 2 4 5 6 2" xfId="29190"/>
    <cellStyle name="RowTitles-Detail 2 3 2 4 5 7" xfId="29191"/>
    <cellStyle name="RowTitles-Detail 2 3 2 4 6" xfId="29192"/>
    <cellStyle name="RowTitles-Detail 2 3 2 4 6 2" xfId="29193"/>
    <cellStyle name="RowTitles-Detail 2 3 2 4 6 2 2" xfId="29194"/>
    <cellStyle name="RowTitles-Detail 2 3 2 4 6 2 2 2" xfId="29195"/>
    <cellStyle name="RowTitles-Detail 2 3 2 4 6 2 2 2 2" xfId="29196"/>
    <cellStyle name="RowTitles-Detail 2 3 2 4 6 2 2 3" xfId="29197"/>
    <cellStyle name="RowTitles-Detail 2 3 2 4 6 2 3" xfId="29198"/>
    <cellStyle name="RowTitles-Detail 2 3 2 4 6 2 3 2" xfId="29199"/>
    <cellStyle name="RowTitles-Detail 2 3 2 4 6 2 3 2 2" xfId="29200"/>
    <cellStyle name="RowTitles-Detail 2 3 2 4 6 2 4" xfId="29201"/>
    <cellStyle name="RowTitles-Detail 2 3 2 4 6 2 4 2" xfId="29202"/>
    <cellStyle name="RowTitles-Detail 2 3 2 4 6 2 5" xfId="29203"/>
    <cellStyle name="RowTitles-Detail 2 3 2 4 6 3" xfId="29204"/>
    <cellStyle name="RowTitles-Detail 2 3 2 4 6 3 2" xfId="29205"/>
    <cellStyle name="RowTitles-Detail 2 3 2 4 6 3 2 2" xfId="29206"/>
    <cellStyle name="RowTitles-Detail 2 3 2 4 6 3 2 2 2" xfId="29207"/>
    <cellStyle name="RowTitles-Detail 2 3 2 4 6 3 2 3" xfId="29208"/>
    <cellStyle name="RowTitles-Detail 2 3 2 4 6 3 3" xfId="29209"/>
    <cellStyle name="RowTitles-Detail 2 3 2 4 6 3 3 2" xfId="29210"/>
    <cellStyle name="RowTitles-Detail 2 3 2 4 6 3 3 2 2" xfId="29211"/>
    <cellStyle name="RowTitles-Detail 2 3 2 4 6 3 4" xfId="29212"/>
    <cellStyle name="RowTitles-Detail 2 3 2 4 6 3 4 2" xfId="29213"/>
    <cellStyle name="RowTitles-Detail 2 3 2 4 6 3 5" xfId="29214"/>
    <cellStyle name="RowTitles-Detail 2 3 2 4 6 4" xfId="29215"/>
    <cellStyle name="RowTitles-Detail 2 3 2 4 6 4 2" xfId="29216"/>
    <cellStyle name="RowTitles-Detail 2 3 2 4 6 4 2 2" xfId="29217"/>
    <cellStyle name="RowTitles-Detail 2 3 2 4 6 4 3" xfId="29218"/>
    <cellStyle name="RowTitles-Detail 2 3 2 4 6 5" xfId="29219"/>
    <cellStyle name="RowTitles-Detail 2 3 2 4 6 5 2" xfId="29220"/>
    <cellStyle name="RowTitles-Detail 2 3 2 4 6 5 2 2" xfId="29221"/>
    <cellStyle name="RowTitles-Detail 2 3 2 4 6 6" xfId="29222"/>
    <cellStyle name="RowTitles-Detail 2 3 2 4 6 6 2" xfId="29223"/>
    <cellStyle name="RowTitles-Detail 2 3 2 4 6 7" xfId="29224"/>
    <cellStyle name="RowTitles-Detail 2 3 2 4 7" xfId="29225"/>
    <cellStyle name="RowTitles-Detail 2 3 2 4 7 2" xfId="29226"/>
    <cellStyle name="RowTitles-Detail 2 3 2 4 7 2 2" xfId="29227"/>
    <cellStyle name="RowTitles-Detail 2 3 2 4 7 2 2 2" xfId="29228"/>
    <cellStyle name="RowTitles-Detail 2 3 2 4 7 2 3" xfId="29229"/>
    <cellStyle name="RowTitles-Detail 2 3 2 4 7 3" xfId="29230"/>
    <cellStyle name="RowTitles-Detail 2 3 2 4 7 3 2" xfId="29231"/>
    <cellStyle name="RowTitles-Detail 2 3 2 4 7 3 2 2" xfId="29232"/>
    <cellStyle name="RowTitles-Detail 2 3 2 4 7 4" xfId="29233"/>
    <cellStyle name="RowTitles-Detail 2 3 2 4 7 4 2" xfId="29234"/>
    <cellStyle name="RowTitles-Detail 2 3 2 4 7 5" xfId="29235"/>
    <cellStyle name="RowTitles-Detail 2 3 2 4 8" xfId="29236"/>
    <cellStyle name="RowTitles-Detail 2 3 2 4 8 2" xfId="29237"/>
    <cellStyle name="RowTitles-Detail 2 3 2 4 8 2 2" xfId="29238"/>
    <cellStyle name="RowTitles-Detail 2 3 2 4 8 2 2 2" xfId="29239"/>
    <cellStyle name="RowTitles-Detail 2 3 2 4 8 2 3" xfId="29240"/>
    <cellStyle name="RowTitles-Detail 2 3 2 4 8 3" xfId="29241"/>
    <cellStyle name="RowTitles-Detail 2 3 2 4 8 3 2" xfId="29242"/>
    <cellStyle name="RowTitles-Detail 2 3 2 4 8 3 2 2" xfId="29243"/>
    <cellStyle name="RowTitles-Detail 2 3 2 4 8 4" xfId="29244"/>
    <cellStyle name="RowTitles-Detail 2 3 2 4 8 4 2" xfId="29245"/>
    <cellStyle name="RowTitles-Detail 2 3 2 4 8 5" xfId="29246"/>
    <cellStyle name="RowTitles-Detail 2 3 2 4 9" xfId="29247"/>
    <cellStyle name="RowTitles-Detail 2 3 2 4 9 2" xfId="29248"/>
    <cellStyle name="RowTitles-Detail 2 3 2 4 9 2 2" xfId="29249"/>
    <cellStyle name="RowTitles-Detail 2 3 2 4_STUD aligned by INSTIT" xfId="29250"/>
    <cellStyle name="RowTitles-Detail 2 3 2 5" xfId="29251"/>
    <cellStyle name="RowTitles-Detail 2 3 2 5 2" xfId="29252"/>
    <cellStyle name="RowTitles-Detail 2 3 2 5 2 2" xfId="29253"/>
    <cellStyle name="RowTitles-Detail 2 3 2 5 2 2 2" xfId="29254"/>
    <cellStyle name="RowTitles-Detail 2 3 2 5 2 2 2 2" xfId="29255"/>
    <cellStyle name="RowTitles-Detail 2 3 2 5 2 2 2 2 2" xfId="29256"/>
    <cellStyle name="RowTitles-Detail 2 3 2 5 2 2 2 3" xfId="29257"/>
    <cellStyle name="RowTitles-Detail 2 3 2 5 2 2 3" xfId="29258"/>
    <cellStyle name="RowTitles-Detail 2 3 2 5 2 2 3 2" xfId="29259"/>
    <cellStyle name="RowTitles-Detail 2 3 2 5 2 2 3 2 2" xfId="29260"/>
    <cellStyle name="RowTitles-Detail 2 3 2 5 2 2 4" xfId="29261"/>
    <cellStyle name="RowTitles-Detail 2 3 2 5 2 2 4 2" xfId="29262"/>
    <cellStyle name="RowTitles-Detail 2 3 2 5 2 2 5" xfId="29263"/>
    <cellStyle name="RowTitles-Detail 2 3 2 5 2 3" xfId="29264"/>
    <cellStyle name="RowTitles-Detail 2 3 2 5 2 3 2" xfId="29265"/>
    <cellStyle name="RowTitles-Detail 2 3 2 5 2 3 2 2" xfId="29266"/>
    <cellStyle name="RowTitles-Detail 2 3 2 5 2 3 2 2 2" xfId="29267"/>
    <cellStyle name="RowTitles-Detail 2 3 2 5 2 3 2 3" xfId="29268"/>
    <cellStyle name="RowTitles-Detail 2 3 2 5 2 3 3" xfId="29269"/>
    <cellStyle name="RowTitles-Detail 2 3 2 5 2 3 3 2" xfId="29270"/>
    <cellStyle name="RowTitles-Detail 2 3 2 5 2 3 3 2 2" xfId="29271"/>
    <cellStyle name="RowTitles-Detail 2 3 2 5 2 3 4" xfId="29272"/>
    <cellStyle name="RowTitles-Detail 2 3 2 5 2 3 4 2" xfId="29273"/>
    <cellStyle name="RowTitles-Detail 2 3 2 5 2 3 5" xfId="29274"/>
    <cellStyle name="RowTitles-Detail 2 3 2 5 2 4" xfId="29275"/>
    <cellStyle name="RowTitles-Detail 2 3 2 5 2 4 2" xfId="29276"/>
    <cellStyle name="RowTitles-Detail 2 3 2 5 2 5" xfId="29277"/>
    <cellStyle name="RowTitles-Detail 2 3 2 5 2 5 2" xfId="29278"/>
    <cellStyle name="RowTitles-Detail 2 3 2 5 2 5 2 2" xfId="29279"/>
    <cellStyle name="RowTitles-Detail 2 3 2 5 2 5 3" xfId="29280"/>
    <cellStyle name="RowTitles-Detail 2 3 2 5 2 6" xfId="29281"/>
    <cellStyle name="RowTitles-Detail 2 3 2 5 2 6 2" xfId="29282"/>
    <cellStyle name="RowTitles-Detail 2 3 2 5 2 6 2 2" xfId="29283"/>
    <cellStyle name="RowTitles-Detail 2 3 2 5 3" xfId="29284"/>
    <cellStyle name="RowTitles-Detail 2 3 2 5 3 2" xfId="29285"/>
    <cellStyle name="RowTitles-Detail 2 3 2 5 3 2 2" xfId="29286"/>
    <cellStyle name="RowTitles-Detail 2 3 2 5 3 2 2 2" xfId="29287"/>
    <cellStyle name="RowTitles-Detail 2 3 2 5 3 2 2 2 2" xfId="29288"/>
    <cellStyle name="RowTitles-Detail 2 3 2 5 3 2 2 3" xfId="29289"/>
    <cellStyle name="RowTitles-Detail 2 3 2 5 3 2 3" xfId="29290"/>
    <cellStyle name="RowTitles-Detail 2 3 2 5 3 2 3 2" xfId="29291"/>
    <cellStyle name="RowTitles-Detail 2 3 2 5 3 2 3 2 2" xfId="29292"/>
    <cellStyle name="RowTitles-Detail 2 3 2 5 3 2 4" xfId="29293"/>
    <cellStyle name="RowTitles-Detail 2 3 2 5 3 2 4 2" xfId="29294"/>
    <cellStyle name="RowTitles-Detail 2 3 2 5 3 2 5" xfId="29295"/>
    <cellStyle name="RowTitles-Detail 2 3 2 5 3 3" xfId="29296"/>
    <cellStyle name="RowTitles-Detail 2 3 2 5 3 3 2" xfId="29297"/>
    <cellStyle name="RowTitles-Detail 2 3 2 5 3 3 2 2" xfId="29298"/>
    <cellStyle name="RowTitles-Detail 2 3 2 5 3 3 2 2 2" xfId="29299"/>
    <cellStyle name="RowTitles-Detail 2 3 2 5 3 3 2 3" xfId="29300"/>
    <cellStyle name="RowTitles-Detail 2 3 2 5 3 3 3" xfId="29301"/>
    <cellStyle name="RowTitles-Detail 2 3 2 5 3 3 3 2" xfId="29302"/>
    <cellStyle name="RowTitles-Detail 2 3 2 5 3 3 3 2 2" xfId="29303"/>
    <cellStyle name="RowTitles-Detail 2 3 2 5 3 3 4" xfId="29304"/>
    <cellStyle name="RowTitles-Detail 2 3 2 5 3 3 4 2" xfId="29305"/>
    <cellStyle name="RowTitles-Detail 2 3 2 5 3 3 5" xfId="29306"/>
    <cellStyle name="RowTitles-Detail 2 3 2 5 3 4" xfId="29307"/>
    <cellStyle name="RowTitles-Detail 2 3 2 5 3 4 2" xfId="29308"/>
    <cellStyle name="RowTitles-Detail 2 3 2 5 3 5" xfId="29309"/>
    <cellStyle name="RowTitles-Detail 2 3 2 5 3 5 2" xfId="29310"/>
    <cellStyle name="RowTitles-Detail 2 3 2 5 3 5 2 2" xfId="29311"/>
    <cellStyle name="RowTitles-Detail 2 3 2 5 3 6" xfId="29312"/>
    <cellStyle name="RowTitles-Detail 2 3 2 5 3 6 2" xfId="29313"/>
    <cellStyle name="RowTitles-Detail 2 3 2 5 3 7" xfId="29314"/>
    <cellStyle name="RowTitles-Detail 2 3 2 5 4" xfId="29315"/>
    <cellStyle name="RowTitles-Detail 2 3 2 5 4 2" xfId="29316"/>
    <cellStyle name="RowTitles-Detail 2 3 2 5 4 2 2" xfId="29317"/>
    <cellStyle name="RowTitles-Detail 2 3 2 5 4 2 2 2" xfId="29318"/>
    <cellStyle name="RowTitles-Detail 2 3 2 5 4 2 2 2 2" xfId="29319"/>
    <cellStyle name="RowTitles-Detail 2 3 2 5 4 2 2 3" xfId="29320"/>
    <cellStyle name="RowTitles-Detail 2 3 2 5 4 2 3" xfId="29321"/>
    <cellStyle name="RowTitles-Detail 2 3 2 5 4 2 3 2" xfId="29322"/>
    <cellStyle name="RowTitles-Detail 2 3 2 5 4 2 3 2 2" xfId="29323"/>
    <cellStyle name="RowTitles-Detail 2 3 2 5 4 2 4" xfId="29324"/>
    <cellStyle name="RowTitles-Detail 2 3 2 5 4 2 4 2" xfId="29325"/>
    <cellStyle name="RowTitles-Detail 2 3 2 5 4 2 5" xfId="29326"/>
    <cellStyle name="RowTitles-Detail 2 3 2 5 4 3" xfId="29327"/>
    <cellStyle name="RowTitles-Detail 2 3 2 5 4 3 2" xfId="29328"/>
    <cellStyle name="RowTitles-Detail 2 3 2 5 4 3 2 2" xfId="29329"/>
    <cellStyle name="RowTitles-Detail 2 3 2 5 4 3 2 2 2" xfId="29330"/>
    <cellStyle name="RowTitles-Detail 2 3 2 5 4 3 2 3" xfId="29331"/>
    <cellStyle name="RowTitles-Detail 2 3 2 5 4 3 3" xfId="29332"/>
    <cellStyle name="RowTitles-Detail 2 3 2 5 4 3 3 2" xfId="29333"/>
    <cellStyle name="RowTitles-Detail 2 3 2 5 4 3 3 2 2" xfId="29334"/>
    <cellStyle name="RowTitles-Detail 2 3 2 5 4 3 4" xfId="29335"/>
    <cellStyle name="RowTitles-Detail 2 3 2 5 4 3 4 2" xfId="29336"/>
    <cellStyle name="RowTitles-Detail 2 3 2 5 4 3 5" xfId="29337"/>
    <cellStyle name="RowTitles-Detail 2 3 2 5 4 4" xfId="29338"/>
    <cellStyle name="RowTitles-Detail 2 3 2 5 4 4 2" xfId="29339"/>
    <cellStyle name="RowTitles-Detail 2 3 2 5 4 5" xfId="29340"/>
    <cellStyle name="RowTitles-Detail 2 3 2 5 4 5 2" xfId="29341"/>
    <cellStyle name="RowTitles-Detail 2 3 2 5 4 5 2 2" xfId="29342"/>
    <cellStyle name="RowTitles-Detail 2 3 2 5 4 5 3" xfId="29343"/>
    <cellStyle name="RowTitles-Detail 2 3 2 5 4 6" xfId="29344"/>
    <cellStyle name="RowTitles-Detail 2 3 2 5 4 6 2" xfId="29345"/>
    <cellStyle name="RowTitles-Detail 2 3 2 5 4 6 2 2" xfId="29346"/>
    <cellStyle name="RowTitles-Detail 2 3 2 5 4 7" xfId="29347"/>
    <cellStyle name="RowTitles-Detail 2 3 2 5 4 7 2" xfId="29348"/>
    <cellStyle name="RowTitles-Detail 2 3 2 5 4 8" xfId="29349"/>
    <cellStyle name="RowTitles-Detail 2 3 2 5 5" xfId="29350"/>
    <cellStyle name="RowTitles-Detail 2 3 2 5 5 2" xfId="29351"/>
    <cellStyle name="RowTitles-Detail 2 3 2 5 5 2 2" xfId="29352"/>
    <cellStyle name="RowTitles-Detail 2 3 2 5 5 2 2 2" xfId="29353"/>
    <cellStyle name="RowTitles-Detail 2 3 2 5 5 2 2 2 2" xfId="29354"/>
    <cellStyle name="RowTitles-Detail 2 3 2 5 5 2 2 3" xfId="29355"/>
    <cellStyle name="RowTitles-Detail 2 3 2 5 5 2 3" xfId="29356"/>
    <cellStyle name="RowTitles-Detail 2 3 2 5 5 2 3 2" xfId="29357"/>
    <cellStyle name="RowTitles-Detail 2 3 2 5 5 2 3 2 2" xfId="29358"/>
    <cellStyle name="RowTitles-Detail 2 3 2 5 5 2 4" xfId="29359"/>
    <cellStyle name="RowTitles-Detail 2 3 2 5 5 2 4 2" xfId="29360"/>
    <cellStyle name="RowTitles-Detail 2 3 2 5 5 2 5" xfId="29361"/>
    <cellStyle name="RowTitles-Detail 2 3 2 5 5 3" xfId="29362"/>
    <cellStyle name="RowTitles-Detail 2 3 2 5 5 3 2" xfId="29363"/>
    <cellStyle name="RowTitles-Detail 2 3 2 5 5 3 2 2" xfId="29364"/>
    <cellStyle name="RowTitles-Detail 2 3 2 5 5 3 2 2 2" xfId="29365"/>
    <cellStyle name="RowTitles-Detail 2 3 2 5 5 3 2 3" xfId="29366"/>
    <cellStyle name="RowTitles-Detail 2 3 2 5 5 3 3" xfId="29367"/>
    <cellStyle name="RowTitles-Detail 2 3 2 5 5 3 3 2" xfId="29368"/>
    <cellStyle name="RowTitles-Detail 2 3 2 5 5 3 3 2 2" xfId="29369"/>
    <cellStyle name="RowTitles-Detail 2 3 2 5 5 3 4" xfId="29370"/>
    <cellStyle name="RowTitles-Detail 2 3 2 5 5 3 4 2" xfId="29371"/>
    <cellStyle name="RowTitles-Detail 2 3 2 5 5 3 5" xfId="29372"/>
    <cellStyle name="RowTitles-Detail 2 3 2 5 5 4" xfId="29373"/>
    <cellStyle name="RowTitles-Detail 2 3 2 5 5 4 2" xfId="29374"/>
    <cellStyle name="RowTitles-Detail 2 3 2 5 5 4 2 2" xfId="29375"/>
    <cellStyle name="RowTitles-Detail 2 3 2 5 5 4 3" xfId="29376"/>
    <cellStyle name="RowTitles-Detail 2 3 2 5 5 5" xfId="29377"/>
    <cellStyle name="RowTitles-Detail 2 3 2 5 5 5 2" xfId="29378"/>
    <cellStyle name="RowTitles-Detail 2 3 2 5 5 5 2 2" xfId="29379"/>
    <cellStyle name="RowTitles-Detail 2 3 2 5 5 6" xfId="29380"/>
    <cellStyle name="RowTitles-Detail 2 3 2 5 5 6 2" xfId="29381"/>
    <cellStyle name="RowTitles-Detail 2 3 2 5 5 7" xfId="29382"/>
    <cellStyle name="RowTitles-Detail 2 3 2 5 6" xfId="29383"/>
    <cellStyle name="RowTitles-Detail 2 3 2 5 6 2" xfId="29384"/>
    <cellStyle name="RowTitles-Detail 2 3 2 5 6 2 2" xfId="29385"/>
    <cellStyle name="RowTitles-Detail 2 3 2 5 6 2 2 2" xfId="29386"/>
    <cellStyle name="RowTitles-Detail 2 3 2 5 6 2 2 2 2" xfId="29387"/>
    <cellStyle name="RowTitles-Detail 2 3 2 5 6 2 2 3" xfId="29388"/>
    <cellStyle name="RowTitles-Detail 2 3 2 5 6 2 3" xfId="29389"/>
    <cellStyle name="RowTitles-Detail 2 3 2 5 6 2 3 2" xfId="29390"/>
    <cellStyle name="RowTitles-Detail 2 3 2 5 6 2 3 2 2" xfId="29391"/>
    <cellStyle name="RowTitles-Detail 2 3 2 5 6 2 4" xfId="29392"/>
    <cellStyle name="RowTitles-Detail 2 3 2 5 6 2 4 2" xfId="29393"/>
    <cellStyle name="RowTitles-Detail 2 3 2 5 6 2 5" xfId="29394"/>
    <cellStyle name="RowTitles-Detail 2 3 2 5 6 3" xfId="29395"/>
    <cellStyle name="RowTitles-Detail 2 3 2 5 6 3 2" xfId="29396"/>
    <cellStyle name="RowTitles-Detail 2 3 2 5 6 3 2 2" xfId="29397"/>
    <cellStyle name="RowTitles-Detail 2 3 2 5 6 3 2 2 2" xfId="29398"/>
    <cellStyle name="RowTitles-Detail 2 3 2 5 6 3 2 3" xfId="29399"/>
    <cellStyle name="RowTitles-Detail 2 3 2 5 6 3 3" xfId="29400"/>
    <cellStyle name="RowTitles-Detail 2 3 2 5 6 3 3 2" xfId="29401"/>
    <cellStyle name="RowTitles-Detail 2 3 2 5 6 3 3 2 2" xfId="29402"/>
    <cellStyle name="RowTitles-Detail 2 3 2 5 6 3 4" xfId="29403"/>
    <cellStyle name="RowTitles-Detail 2 3 2 5 6 3 4 2" xfId="29404"/>
    <cellStyle name="RowTitles-Detail 2 3 2 5 6 3 5" xfId="29405"/>
    <cellStyle name="RowTitles-Detail 2 3 2 5 6 4" xfId="29406"/>
    <cellStyle name="RowTitles-Detail 2 3 2 5 6 4 2" xfId="29407"/>
    <cellStyle name="RowTitles-Detail 2 3 2 5 6 4 2 2" xfId="29408"/>
    <cellStyle name="RowTitles-Detail 2 3 2 5 6 4 3" xfId="29409"/>
    <cellStyle name="RowTitles-Detail 2 3 2 5 6 5" xfId="29410"/>
    <cellStyle name="RowTitles-Detail 2 3 2 5 6 5 2" xfId="29411"/>
    <cellStyle name="RowTitles-Detail 2 3 2 5 6 5 2 2" xfId="29412"/>
    <cellStyle name="RowTitles-Detail 2 3 2 5 6 6" xfId="29413"/>
    <cellStyle name="RowTitles-Detail 2 3 2 5 6 6 2" xfId="29414"/>
    <cellStyle name="RowTitles-Detail 2 3 2 5 6 7" xfId="29415"/>
    <cellStyle name="RowTitles-Detail 2 3 2 5 7" xfId="29416"/>
    <cellStyle name="RowTitles-Detail 2 3 2 5 7 2" xfId="29417"/>
    <cellStyle name="RowTitles-Detail 2 3 2 5 7 2 2" xfId="29418"/>
    <cellStyle name="RowTitles-Detail 2 3 2 5 7 2 2 2" xfId="29419"/>
    <cellStyle name="RowTitles-Detail 2 3 2 5 7 2 3" xfId="29420"/>
    <cellStyle name="RowTitles-Detail 2 3 2 5 7 3" xfId="29421"/>
    <cellStyle name="RowTitles-Detail 2 3 2 5 7 3 2" xfId="29422"/>
    <cellStyle name="RowTitles-Detail 2 3 2 5 7 3 2 2" xfId="29423"/>
    <cellStyle name="RowTitles-Detail 2 3 2 5 7 4" xfId="29424"/>
    <cellStyle name="RowTitles-Detail 2 3 2 5 7 4 2" xfId="29425"/>
    <cellStyle name="RowTitles-Detail 2 3 2 5 7 5" xfId="29426"/>
    <cellStyle name="RowTitles-Detail 2 3 2 5 8" xfId="29427"/>
    <cellStyle name="RowTitles-Detail 2 3 2 5 8 2" xfId="29428"/>
    <cellStyle name="RowTitles-Detail 2 3 2 5 9" xfId="29429"/>
    <cellStyle name="RowTitles-Detail 2 3 2 5 9 2" xfId="29430"/>
    <cellStyle name="RowTitles-Detail 2 3 2 5 9 2 2" xfId="29431"/>
    <cellStyle name="RowTitles-Detail 2 3 2 5_STUD aligned by INSTIT" xfId="29432"/>
    <cellStyle name="RowTitles-Detail 2 3 2 6" xfId="29433"/>
    <cellStyle name="RowTitles-Detail 2 3 2 6 2" xfId="29434"/>
    <cellStyle name="RowTitles-Detail 2 3 2 6 2 2" xfId="29435"/>
    <cellStyle name="RowTitles-Detail 2 3 2 6 2 2 2" xfId="29436"/>
    <cellStyle name="RowTitles-Detail 2 3 2 6 2 2 2 2" xfId="29437"/>
    <cellStyle name="RowTitles-Detail 2 3 2 6 2 2 3" xfId="29438"/>
    <cellStyle name="RowTitles-Detail 2 3 2 6 2 3" xfId="29439"/>
    <cellStyle name="RowTitles-Detail 2 3 2 6 2 3 2" xfId="29440"/>
    <cellStyle name="RowTitles-Detail 2 3 2 6 2 3 2 2" xfId="29441"/>
    <cellStyle name="RowTitles-Detail 2 3 2 6 2 4" xfId="29442"/>
    <cellStyle name="RowTitles-Detail 2 3 2 6 2 4 2" xfId="29443"/>
    <cellStyle name="RowTitles-Detail 2 3 2 6 2 5" xfId="29444"/>
    <cellStyle name="RowTitles-Detail 2 3 2 6 3" xfId="29445"/>
    <cellStyle name="RowTitles-Detail 2 3 2 6 3 2" xfId="29446"/>
    <cellStyle name="RowTitles-Detail 2 3 2 6 3 2 2" xfId="29447"/>
    <cellStyle name="RowTitles-Detail 2 3 2 6 3 2 2 2" xfId="29448"/>
    <cellStyle name="RowTitles-Detail 2 3 2 6 3 2 3" xfId="29449"/>
    <cellStyle name="RowTitles-Detail 2 3 2 6 3 3" xfId="29450"/>
    <cellStyle name="RowTitles-Detail 2 3 2 6 3 3 2" xfId="29451"/>
    <cellStyle name="RowTitles-Detail 2 3 2 6 3 3 2 2" xfId="29452"/>
    <cellStyle name="RowTitles-Detail 2 3 2 6 3 4" xfId="29453"/>
    <cellStyle name="RowTitles-Detail 2 3 2 6 3 4 2" xfId="29454"/>
    <cellStyle name="RowTitles-Detail 2 3 2 6 3 5" xfId="29455"/>
    <cellStyle name="RowTitles-Detail 2 3 2 6 4" xfId="29456"/>
    <cellStyle name="RowTitles-Detail 2 3 2 6 4 2" xfId="29457"/>
    <cellStyle name="RowTitles-Detail 2 3 2 6 5" xfId="29458"/>
    <cellStyle name="RowTitles-Detail 2 3 2 6 5 2" xfId="29459"/>
    <cellStyle name="RowTitles-Detail 2 3 2 6 5 2 2" xfId="29460"/>
    <cellStyle name="RowTitles-Detail 2 3 2 6 5 3" xfId="29461"/>
    <cellStyle name="RowTitles-Detail 2 3 2 6 6" xfId="29462"/>
    <cellStyle name="RowTitles-Detail 2 3 2 6 6 2" xfId="29463"/>
    <cellStyle name="RowTitles-Detail 2 3 2 6 6 2 2" xfId="29464"/>
    <cellStyle name="RowTitles-Detail 2 3 2 7" xfId="29465"/>
    <cellStyle name="RowTitles-Detail 2 3 2 7 2" xfId="29466"/>
    <cellStyle name="RowTitles-Detail 2 3 2 7 2 2" xfId="29467"/>
    <cellStyle name="RowTitles-Detail 2 3 2 7 2 2 2" xfId="29468"/>
    <cellStyle name="RowTitles-Detail 2 3 2 7 2 2 2 2" xfId="29469"/>
    <cellStyle name="RowTitles-Detail 2 3 2 7 2 2 3" xfId="29470"/>
    <cellStyle name="RowTitles-Detail 2 3 2 7 2 3" xfId="29471"/>
    <cellStyle name="RowTitles-Detail 2 3 2 7 2 3 2" xfId="29472"/>
    <cellStyle name="RowTitles-Detail 2 3 2 7 2 3 2 2" xfId="29473"/>
    <cellStyle name="RowTitles-Detail 2 3 2 7 2 4" xfId="29474"/>
    <cellStyle name="RowTitles-Detail 2 3 2 7 2 4 2" xfId="29475"/>
    <cellStyle name="RowTitles-Detail 2 3 2 7 2 5" xfId="29476"/>
    <cellStyle name="RowTitles-Detail 2 3 2 7 3" xfId="29477"/>
    <cellStyle name="RowTitles-Detail 2 3 2 7 3 2" xfId="29478"/>
    <cellStyle name="RowTitles-Detail 2 3 2 7 3 2 2" xfId="29479"/>
    <cellStyle name="RowTitles-Detail 2 3 2 7 3 2 2 2" xfId="29480"/>
    <cellStyle name="RowTitles-Detail 2 3 2 7 3 2 3" xfId="29481"/>
    <cellStyle name="RowTitles-Detail 2 3 2 7 3 3" xfId="29482"/>
    <cellStyle name="RowTitles-Detail 2 3 2 7 3 3 2" xfId="29483"/>
    <cellStyle name="RowTitles-Detail 2 3 2 7 3 3 2 2" xfId="29484"/>
    <cellStyle name="RowTitles-Detail 2 3 2 7 3 4" xfId="29485"/>
    <cellStyle name="RowTitles-Detail 2 3 2 7 3 4 2" xfId="29486"/>
    <cellStyle name="RowTitles-Detail 2 3 2 7 3 5" xfId="29487"/>
    <cellStyle name="RowTitles-Detail 2 3 2 7 4" xfId="29488"/>
    <cellStyle name="RowTitles-Detail 2 3 2 7 4 2" xfId="29489"/>
    <cellStyle name="RowTitles-Detail 2 3 2 7 5" xfId="29490"/>
    <cellStyle name="RowTitles-Detail 2 3 2 7 5 2" xfId="29491"/>
    <cellStyle name="RowTitles-Detail 2 3 2 7 5 2 2" xfId="29492"/>
    <cellStyle name="RowTitles-Detail 2 3 2 7 6" xfId="29493"/>
    <cellStyle name="RowTitles-Detail 2 3 2 7 6 2" xfId="29494"/>
    <cellStyle name="RowTitles-Detail 2 3 2 7 7" xfId="29495"/>
    <cellStyle name="RowTitles-Detail 2 3 2 8" xfId="29496"/>
    <cellStyle name="RowTitles-Detail 2 3 2 8 2" xfId="29497"/>
    <cellStyle name="RowTitles-Detail 2 3 2 8 2 2" xfId="29498"/>
    <cellStyle name="RowTitles-Detail 2 3 2 8 2 2 2" xfId="29499"/>
    <cellStyle name="RowTitles-Detail 2 3 2 8 2 2 2 2" xfId="29500"/>
    <cellStyle name="RowTitles-Detail 2 3 2 8 2 2 3" xfId="29501"/>
    <cellStyle name="RowTitles-Detail 2 3 2 8 2 3" xfId="29502"/>
    <cellStyle name="RowTitles-Detail 2 3 2 8 2 3 2" xfId="29503"/>
    <cellStyle name="RowTitles-Detail 2 3 2 8 2 3 2 2" xfId="29504"/>
    <cellStyle name="RowTitles-Detail 2 3 2 8 2 4" xfId="29505"/>
    <cellStyle name="RowTitles-Detail 2 3 2 8 2 4 2" xfId="29506"/>
    <cellStyle name="RowTitles-Detail 2 3 2 8 2 5" xfId="29507"/>
    <cellStyle name="RowTitles-Detail 2 3 2 8 3" xfId="29508"/>
    <cellStyle name="RowTitles-Detail 2 3 2 8 3 2" xfId="29509"/>
    <cellStyle name="RowTitles-Detail 2 3 2 8 3 2 2" xfId="29510"/>
    <cellStyle name="RowTitles-Detail 2 3 2 8 3 2 2 2" xfId="29511"/>
    <cellStyle name="RowTitles-Detail 2 3 2 8 3 2 3" xfId="29512"/>
    <cellStyle name="RowTitles-Detail 2 3 2 8 3 3" xfId="29513"/>
    <cellStyle name="RowTitles-Detail 2 3 2 8 3 3 2" xfId="29514"/>
    <cellStyle name="RowTitles-Detail 2 3 2 8 3 3 2 2" xfId="29515"/>
    <cellStyle name="RowTitles-Detail 2 3 2 8 3 4" xfId="29516"/>
    <cellStyle name="RowTitles-Detail 2 3 2 8 3 4 2" xfId="29517"/>
    <cellStyle name="RowTitles-Detail 2 3 2 8 3 5" xfId="29518"/>
    <cellStyle name="RowTitles-Detail 2 3 2 8 4" xfId="29519"/>
    <cellStyle name="RowTitles-Detail 2 3 2 8 4 2" xfId="29520"/>
    <cellStyle name="RowTitles-Detail 2 3 2 8 5" xfId="29521"/>
    <cellStyle name="RowTitles-Detail 2 3 2 8 5 2" xfId="29522"/>
    <cellStyle name="RowTitles-Detail 2 3 2 8 5 2 2" xfId="29523"/>
    <cellStyle name="RowTitles-Detail 2 3 2 8 5 3" xfId="29524"/>
    <cellStyle name="RowTitles-Detail 2 3 2 8 6" xfId="29525"/>
    <cellStyle name="RowTitles-Detail 2 3 2 8 6 2" xfId="29526"/>
    <cellStyle name="RowTitles-Detail 2 3 2 8 6 2 2" xfId="29527"/>
    <cellStyle name="RowTitles-Detail 2 3 2 8 7" xfId="29528"/>
    <cellStyle name="RowTitles-Detail 2 3 2 8 7 2" xfId="29529"/>
    <cellStyle name="RowTitles-Detail 2 3 2 8 8" xfId="29530"/>
    <cellStyle name="RowTitles-Detail 2 3 2 9" xfId="29531"/>
    <cellStyle name="RowTitles-Detail 2 3 2 9 2" xfId="29532"/>
    <cellStyle name="RowTitles-Detail 2 3 2 9 2 2" xfId="29533"/>
    <cellStyle name="RowTitles-Detail 2 3 2 9 2 2 2" xfId="29534"/>
    <cellStyle name="RowTitles-Detail 2 3 2 9 2 2 2 2" xfId="29535"/>
    <cellStyle name="RowTitles-Detail 2 3 2 9 2 2 3" xfId="29536"/>
    <cellStyle name="RowTitles-Detail 2 3 2 9 2 3" xfId="29537"/>
    <cellStyle name="RowTitles-Detail 2 3 2 9 2 3 2" xfId="29538"/>
    <cellStyle name="RowTitles-Detail 2 3 2 9 2 3 2 2" xfId="29539"/>
    <cellStyle name="RowTitles-Detail 2 3 2 9 2 4" xfId="29540"/>
    <cellStyle name="RowTitles-Detail 2 3 2 9 2 4 2" xfId="29541"/>
    <cellStyle name="RowTitles-Detail 2 3 2 9 2 5" xfId="29542"/>
    <cellStyle name="RowTitles-Detail 2 3 2 9 3" xfId="29543"/>
    <cellStyle name="RowTitles-Detail 2 3 2 9 3 2" xfId="29544"/>
    <cellStyle name="RowTitles-Detail 2 3 2 9 3 2 2" xfId="29545"/>
    <cellStyle name="RowTitles-Detail 2 3 2 9 3 2 2 2" xfId="29546"/>
    <cellStyle name="RowTitles-Detail 2 3 2 9 3 2 3" xfId="29547"/>
    <cellStyle name="RowTitles-Detail 2 3 2 9 3 3" xfId="29548"/>
    <cellStyle name="RowTitles-Detail 2 3 2 9 3 3 2" xfId="29549"/>
    <cellStyle name="RowTitles-Detail 2 3 2 9 3 3 2 2" xfId="29550"/>
    <cellStyle name="RowTitles-Detail 2 3 2 9 3 4" xfId="29551"/>
    <cellStyle name="RowTitles-Detail 2 3 2 9 3 4 2" xfId="29552"/>
    <cellStyle name="RowTitles-Detail 2 3 2 9 3 5" xfId="29553"/>
    <cellStyle name="RowTitles-Detail 2 3 2 9 4" xfId="29554"/>
    <cellStyle name="RowTitles-Detail 2 3 2 9 4 2" xfId="29555"/>
    <cellStyle name="RowTitles-Detail 2 3 2 9 4 2 2" xfId="29556"/>
    <cellStyle name="RowTitles-Detail 2 3 2 9 4 3" xfId="29557"/>
    <cellStyle name="RowTitles-Detail 2 3 2 9 5" xfId="29558"/>
    <cellStyle name="RowTitles-Detail 2 3 2 9 5 2" xfId="29559"/>
    <cellStyle name="RowTitles-Detail 2 3 2 9 5 2 2" xfId="29560"/>
    <cellStyle name="RowTitles-Detail 2 3 2 9 6" xfId="29561"/>
    <cellStyle name="RowTitles-Detail 2 3 2 9 6 2" xfId="29562"/>
    <cellStyle name="RowTitles-Detail 2 3 2 9 7" xfId="29563"/>
    <cellStyle name="RowTitles-Detail 2 3 2_STUD aligned by INSTIT" xfId="29564"/>
    <cellStyle name="RowTitles-Detail 2 3 3" xfId="29565"/>
    <cellStyle name="RowTitles-Detail 2 3 3 10" xfId="29566"/>
    <cellStyle name="RowTitles-Detail 2 3 3 10 2" xfId="29567"/>
    <cellStyle name="RowTitles-Detail 2 3 3 10 2 2" xfId="29568"/>
    <cellStyle name="RowTitles-Detail 2 3 3 10 2 2 2" xfId="29569"/>
    <cellStyle name="RowTitles-Detail 2 3 3 10 2 3" xfId="29570"/>
    <cellStyle name="RowTitles-Detail 2 3 3 10 3" xfId="29571"/>
    <cellStyle name="RowTitles-Detail 2 3 3 10 3 2" xfId="29572"/>
    <cellStyle name="RowTitles-Detail 2 3 3 10 3 2 2" xfId="29573"/>
    <cellStyle name="RowTitles-Detail 2 3 3 10 4" xfId="29574"/>
    <cellStyle name="RowTitles-Detail 2 3 3 10 4 2" xfId="29575"/>
    <cellStyle name="RowTitles-Detail 2 3 3 10 5" xfId="29576"/>
    <cellStyle name="RowTitles-Detail 2 3 3 11" xfId="29577"/>
    <cellStyle name="RowTitles-Detail 2 3 3 11 2" xfId="29578"/>
    <cellStyle name="RowTitles-Detail 2 3 3 12" xfId="29579"/>
    <cellStyle name="RowTitles-Detail 2 3 3 12 2" xfId="29580"/>
    <cellStyle name="RowTitles-Detail 2 3 3 12 2 2" xfId="29581"/>
    <cellStyle name="RowTitles-Detail 2 3 3 2" xfId="29582"/>
    <cellStyle name="RowTitles-Detail 2 3 3 2 2" xfId="29583"/>
    <cellStyle name="RowTitles-Detail 2 3 3 2 2 2" xfId="29584"/>
    <cellStyle name="RowTitles-Detail 2 3 3 2 2 2 2" xfId="29585"/>
    <cellStyle name="RowTitles-Detail 2 3 3 2 2 2 2 2" xfId="29586"/>
    <cellStyle name="RowTitles-Detail 2 3 3 2 2 2 2 2 2" xfId="29587"/>
    <cellStyle name="RowTitles-Detail 2 3 3 2 2 2 2 3" xfId="29588"/>
    <cellStyle name="RowTitles-Detail 2 3 3 2 2 2 3" xfId="29589"/>
    <cellStyle name="RowTitles-Detail 2 3 3 2 2 2 3 2" xfId="29590"/>
    <cellStyle name="RowTitles-Detail 2 3 3 2 2 2 3 2 2" xfId="29591"/>
    <cellStyle name="RowTitles-Detail 2 3 3 2 2 2 4" xfId="29592"/>
    <cellStyle name="RowTitles-Detail 2 3 3 2 2 2 4 2" xfId="29593"/>
    <cellStyle name="RowTitles-Detail 2 3 3 2 2 2 5" xfId="29594"/>
    <cellStyle name="RowTitles-Detail 2 3 3 2 2 3" xfId="29595"/>
    <cellStyle name="RowTitles-Detail 2 3 3 2 2 3 2" xfId="29596"/>
    <cellStyle name="RowTitles-Detail 2 3 3 2 2 3 2 2" xfId="29597"/>
    <cellStyle name="RowTitles-Detail 2 3 3 2 2 3 2 2 2" xfId="29598"/>
    <cellStyle name="RowTitles-Detail 2 3 3 2 2 3 2 3" xfId="29599"/>
    <cellStyle name="RowTitles-Detail 2 3 3 2 2 3 3" xfId="29600"/>
    <cellStyle name="RowTitles-Detail 2 3 3 2 2 3 3 2" xfId="29601"/>
    <cellStyle name="RowTitles-Detail 2 3 3 2 2 3 3 2 2" xfId="29602"/>
    <cellStyle name="RowTitles-Detail 2 3 3 2 2 3 4" xfId="29603"/>
    <cellStyle name="RowTitles-Detail 2 3 3 2 2 3 4 2" xfId="29604"/>
    <cellStyle name="RowTitles-Detail 2 3 3 2 2 3 5" xfId="29605"/>
    <cellStyle name="RowTitles-Detail 2 3 3 2 2 4" xfId="29606"/>
    <cellStyle name="RowTitles-Detail 2 3 3 2 2 4 2" xfId="29607"/>
    <cellStyle name="RowTitles-Detail 2 3 3 2 2 5" xfId="29608"/>
    <cellStyle name="RowTitles-Detail 2 3 3 2 2 5 2" xfId="29609"/>
    <cellStyle name="RowTitles-Detail 2 3 3 2 2 5 2 2" xfId="29610"/>
    <cellStyle name="RowTitles-Detail 2 3 3 2 3" xfId="29611"/>
    <cellStyle name="RowTitles-Detail 2 3 3 2 3 2" xfId="29612"/>
    <cellStyle name="RowTitles-Detail 2 3 3 2 3 2 2" xfId="29613"/>
    <cellStyle name="RowTitles-Detail 2 3 3 2 3 2 2 2" xfId="29614"/>
    <cellStyle name="RowTitles-Detail 2 3 3 2 3 2 2 2 2" xfId="29615"/>
    <cellStyle name="RowTitles-Detail 2 3 3 2 3 2 2 3" xfId="29616"/>
    <cellStyle name="RowTitles-Detail 2 3 3 2 3 2 3" xfId="29617"/>
    <cellStyle name="RowTitles-Detail 2 3 3 2 3 2 3 2" xfId="29618"/>
    <cellStyle name="RowTitles-Detail 2 3 3 2 3 2 3 2 2" xfId="29619"/>
    <cellStyle name="RowTitles-Detail 2 3 3 2 3 2 4" xfId="29620"/>
    <cellStyle name="RowTitles-Detail 2 3 3 2 3 2 4 2" xfId="29621"/>
    <cellStyle name="RowTitles-Detail 2 3 3 2 3 2 5" xfId="29622"/>
    <cellStyle name="RowTitles-Detail 2 3 3 2 3 3" xfId="29623"/>
    <cellStyle name="RowTitles-Detail 2 3 3 2 3 3 2" xfId="29624"/>
    <cellStyle name="RowTitles-Detail 2 3 3 2 3 3 2 2" xfId="29625"/>
    <cellStyle name="RowTitles-Detail 2 3 3 2 3 3 2 2 2" xfId="29626"/>
    <cellStyle name="RowTitles-Detail 2 3 3 2 3 3 2 3" xfId="29627"/>
    <cellStyle name="RowTitles-Detail 2 3 3 2 3 3 3" xfId="29628"/>
    <cellStyle name="RowTitles-Detail 2 3 3 2 3 3 3 2" xfId="29629"/>
    <cellStyle name="RowTitles-Detail 2 3 3 2 3 3 3 2 2" xfId="29630"/>
    <cellStyle name="RowTitles-Detail 2 3 3 2 3 3 4" xfId="29631"/>
    <cellStyle name="RowTitles-Detail 2 3 3 2 3 3 4 2" xfId="29632"/>
    <cellStyle name="RowTitles-Detail 2 3 3 2 3 3 5" xfId="29633"/>
    <cellStyle name="RowTitles-Detail 2 3 3 2 3 4" xfId="29634"/>
    <cellStyle name="RowTitles-Detail 2 3 3 2 3 4 2" xfId="29635"/>
    <cellStyle name="RowTitles-Detail 2 3 3 2 3 5" xfId="29636"/>
    <cellStyle name="RowTitles-Detail 2 3 3 2 3 5 2" xfId="29637"/>
    <cellStyle name="RowTitles-Detail 2 3 3 2 3 5 2 2" xfId="29638"/>
    <cellStyle name="RowTitles-Detail 2 3 3 2 3 5 3" xfId="29639"/>
    <cellStyle name="RowTitles-Detail 2 3 3 2 3 6" xfId="29640"/>
    <cellStyle name="RowTitles-Detail 2 3 3 2 3 6 2" xfId="29641"/>
    <cellStyle name="RowTitles-Detail 2 3 3 2 3 6 2 2" xfId="29642"/>
    <cellStyle name="RowTitles-Detail 2 3 3 2 3 7" xfId="29643"/>
    <cellStyle name="RowTitles-Detail 2 3 3 2 3 7 2" xfId="29644"/>
    <cellStyle name="RowTitles-Detail 2 3 3 2 3 8" xfId="29645"/>
    <cellStyle name="RowTitles-Detail 2 3 3 2 4" xfId="29646"/>
    <cellStyle name="RowTitles-Detail 2 3 3 2 4 2" xfId="29647"/>
    <cellStyle name="RowTitles-Detail 2 3 3 2 4 2 2" xfId="29648"/>
    <cellStyle name="RowTitles-Detail 2 3 3 2 4 2 2 2" xfId="29649"/>
    <cellStyle name="RowTitles-Detail 2 3 3 2 4 2 2 2 2" xfId="29650"/>
    <cellStyle name="RowTitles-Detail 2 3 3 2 4 2 2 3" xfId="29651"/>
    <cellStyle name="RowTitles-Detail 2 3 3 2 4 2 3" xfId="29652"/>
    <cellStyle name="RowTitles-Detail 2 3 3 2 4 2 3 2" xfId="29653"/>
    <cellStyle name="RowTitles-Detail 2 3 3 2 4 2 3 2 2" xfId="29654"/>
    <cellStyle name="RowTitles-Detail 2 3 3 2 4 2 4" xfId="29655"/>
    <cellStyle name="RowTitles-Detail 2 3 3 2 4 2 4 2" xfId="29656"/>
    <cellStyle name="RowTitles-Detail 2 3 3 2 4 2 5" xfId="29657"/>
    <cellStyle name="RowTitles-Detail 2 3 3 2 4 3" xfId="29658"/>
    <cellStyle name="RowTitles-Detail 2 3 3 2 4 3 2" xfId="29659"/>
    <cellStyle name="RowTitles-Detail 2 3 3 2 4 3 2 2" xfId="29660"/>
    <cellStyle name="RowTitles-Detail 2 3 3 2 4 3 2 2 2" xfId="29661"/>
    <cellStyle name="RowTitles-Detail 2 3 3 2 4 3 2 3" xfId="29662"/>
    <cellStyle name="RowTitles-Detail 2 3 3 2 4 3 3" xfId="29663"/>
    <cellStyle name="RowTitles-Detail 2 3 3 2 4 3 3 2" xfId="29664"/>
    <cellStyle name="RowTitles-Detail 2 3 3 2 4 3 3 2 2" xfId="29665"/>
    <cellStyle name="RowTitles-Detail 2 3 3 2 4 3 4" xfId="29666"/>
    <cellStyle name="RowTitles-Detail 2 3 3 2 4 3 4 2" xfId="29667"/>
    <cellStyle name="RowTitles-Detail 2 3 3 2 4 3 5" xfId="29668"/>
    <cellStyle name="RowTitles-Detail 2 3 3 2 4 4" xfId="29669"/>
    <cellStyle name="RowTitles-Detail 2 3 3 2 4 4 2" xfId="29670"/>
    <cellStyle name="RowTitles-Detail 2 3 3 2 4 4 2 2" xfId="29671"/>
    <cellStyle name="RowTitles-Detail 2 3 3 2 4 4 3" xfId="29672"/>
    <cellStyle name="RowTitles-Detail 2 3 3 2 4 5" xfId="29673"/>
    <cellStyle name="RowTitles-Detail 2 3 3 2 4 5 2" xfId="29674"/>
    <cellStyle name="RowTitles-Detail 2 3 3 2 4 5 2 2" xfId="29675"/>
    <cellStyle name="RowTitles-Detail 2 3 3 2 4 6" xfId="29676"/>
    <cellStyle name="RowTitles-Detail 2 3 3 2 4 6 2" xfId="29677"/>
    <cellStyle name="RowTitles-Detail 2 3 3 2 4 7" xfId="29678"/>
    <cellStyle name="RowTitles-Detail 2 3 3 2 5" xfId="29679"/>
    <cellStyle name="RowTitles-Detail 2 3 3 2 5 2" xfId="29680"/>
    <cellStyle name="RowTitles-Detail 2 3 3 2 5 2 2" xfId="29681"/>
    <cellStyle name="RowTitles-Detail 2 3 3 2 5 2 2 2" xfId="29682"/>
    <cellStyle name="RowTitles-Detail 2 3 3 2 5 2 2 2 2" xfId="29683"/>
    <cellStyle name="RowTitles-Detail 2 3 3 2 5 2 2 3" xfId="29684"/>
    <cellStyle name="RowTitles-Detail 2 3 3 2 5 2 3" xfId="29685"/>
    <cellStyle name="RowTitles-Detail 2 3 3 2 5 2 3 2" xfId="29686"/>
    <cellStyle name="RowTitles-Detail 2 3 3 2 5 2 3 2 2" xfId="29687"/>
    <cellStyle name="RowTitles-Detail 2 3 3 2 5 2 4" xfId="29688"/>
    <cellStyle name="RowTitles-Detail 2 3 3 2 5 2 4 2" xfId="29689"/>
    <cellStyle name="RowTitles-Detail 2 3 3 2 5 2 5" xfId="29690"/>
    <cellStyle name="RowTitles-Detail 2 3 3 2 5 3" xfId="29691"/>
    <cellStyle name="RowTitles-Detail 2 3 3 2 5 3 2" xfId="29692"/>
    <cellStyle name="RowTitles-Detail 2 3 3 2 5 3 2 2" xfId="29693"/>
    <cellStyle name="RowTitles-Detail 2 3 3 2 5 3 2 2 2" xfId="29694"/>
    <cellStyle name="RowTitles-Detail 2 3 3 2 5 3 2 3" xfId="29695"/>
    <cellStyle name="RowTitles-Detail 2 3 3 2 5 3 3" xfId="29696"/>
    <cellStyle name="RowTitles-Detail 2 3 3 2 5 3 3 2" xfId="29697"/>
    <cellStyle name="RowTitles-Detail 2 3 3 2 5 3 3 2 2" xfId="29698"/>
    <cellStyle name="RowTitles-Detail 2 3 3 2 5 3 4" xfId="29699"/>
    <cellStyle name="RowTitles-Detail 2 3 3 2 5 3 4 2" xfId="29700"/>
    <cellStyle name="RowTitles-Detail 2 3 3 2 5 3 5" xfId="29701"/>
    <cellStyle name="RowTitles-Detail 2 3 3 2 5 4" xfId="29702"/>
    <cellStyle name="RowTitles-Detail 2 3 3 2 5 4 2" xfId="29703"/>
    <cellStyle name="RowTitles-Detail 2 3 3 2 5 4 2 2" xfId="29704"/>
    <cellStyle name="RowTitles-Detail 2 3 3 2 5 4 3" xfId="29705"/>
    <cellStyle name="RowTitles-Detail 2 3 3 2 5 5" xfId="29706"/>
    <cellStyle name="RowTitles-Detail 2 3 3 2 5 5 2" xfId="29707"/>
    <cellStyle name="RowTitles-Detail 2 3 3 2 5 5 2 2" xfId="29708"/>
    <cellStyle name="RowTitles-Detail 2 3 3 2 5 6" xfId="29709"/>
    <cellStyle name="RowTitles-Detail 2 3 3 2 5 6 2" xfId="29710"/>
    <cellStyle name="RowTitles-Detail 2 3 3 2 5 7" xfId="29711"/>
    <cellStyle name="RowTitles-Detail 2 3 3 2 6" xfId="29712"/>
    <cellStyle name="RowTitles-Detail 2 3 3 2 6 2" xfId="29713"/>
    <cellStyle name="RowTitles-Detail 2 3 3 2 6 2 2" xfId="29714"/>
    <cellStyle name="RowTitles-Detail 2 3 3 2 6 2 2 2" xfId="29715"/>
    <cellStyle name="RowTitles-Detail 2 3 3 2 6 2 2 2 2" xfId="29716"/>
    <cellStyle name="RowTitles-Detail 2 3 3 2 6 2 2 3" xfId="29717"/>
    <cellStyle name="RowTitles-Detail 2 3 3 2 6 2 3" xfId="29718"/>
    <cellStyle name="RowTitles-Detail 2 3 3 2 6 2 3 2" xfId="29719"/>
    <cellStyle name="RowTitles-Detail 2 3 3 2 6 2 3 2 2" xfId="29720"/>
    <cellStyle name="RowTitles-Detail 2 3 3 2 6 2 4" xfId="29721"/>
    <cellStyle name="RowTitles-Detail 2 3 3 2 6 2 4 2" xfId="29722"/>
    <cellStyle name="RowTitles-Detail 2 3 3 2 6 2 5" xfId="29723"/>
    <cellStyle name="RowTitles-Detail 2 3 3 2 6 3" xfId="29724"/>
    <cellStyle name="RowTitles-Detail 2 3 3 2 6 3 2" xfId="29725"/>
    <cellStyle name="RowTitles-Detail 2 3 3 2 6 3 2 2" xfId="29726"/>
    <cellStyle name="RowTitles-Detail 2 3 3 2 6 3 2 2 2" xfId="29727"/>
    <cellStyle name="RowTitles-Detail 2 3 3 2 6 3 2 3" xfId="29728"/>
    <cellStyle name="RowTitles-Detail 2 3 3 2 6 3 3" xfId="29729"/>
    <cellStyle name="RowTitles-Detail 2 3 3 2 6 3 3 2" xfId="29730"/>
    <cellStyle name="RowTitles-Detail 2 3 3 2 6 3 3 2 2" xfId="29731"/>
    <cellStyle name="RowTitles-Detail 2 3 3 2 6 3 4" xfId="29732"/>
    <cellStyle name="RowTitles-Detail 2 3 3 2 6 3 4 2" xfId="29733"/>
    <cellStyle name="RowTitles-Detail 2 3 3 2 6 3 5" xfId="29734"/>
    <cellStyle name="RowTitles-Detail 2 3 3 2 6 4" xfId="29735"/>
    <cellStyle name="RowTitles-Detail 2 3 3 2 6 4 2" xfId="29736"/>
    <cellStyle name="RowTitles-Detail 2 3 3 2 6 4 2 2" xfId="29737"/>
    <cellStyle name="RowTitles-Detail 2 3 3 2 6 4 3" xfId="29738"/>
    <cellStyle name="RowTitles-Detail 2 3 3 2 6 5" xfId="29739"/>
    <cellStyle name="RowTitles-Detail 2 3 3 2 6 5 2" xfId="29740"/>
    <cellStyle name="RowTitles-Detail 2 3 3 2 6 5 2 2" xfId="29741"/>
    <cellStyle name="RowTitles-Detail 2 3 3 2 6 6" xfId="29742"/>
    <cellStyle name="RowTitles-Detail 2 3 3 2 6 6 2" xfId="29743"/>
    <cellStyle name="RowTitles-Detail 2 3 3 2 6 7" xfId="29744"/>
    <cellStyle name="RowTitles-Detail 2 3 3 2 7" xfId="29745"/>
    <cellStyle name="RowTitles-Detail 2 3 3 2 7 2" xfId="29746"/>
    <cellStyle name="RowTitles-Detail 2 3 3 2 7 2 2" xfId="29747"/>
    <cellStyle name="RowTitles-Detail 2 3 3 2 7 2 2 2" xfId="29748"/>
    <cellStyle name="RowTitles-Detail 2 3 3 2 7 2 3" xfId="29749"/>
    <cellStyle name="RowTitles-Detail 2 3 3 2 7 3" xfId="29750"/>
    <cellStyle name="RowTitles-Detail 2 3 3 2 7 3 2" xfId="29751"/>
    <cellStyle name="RowTitles-Detail 2 3 3 2 7 3 2 2" xfId="29752"/>
    <cellStyle name="RowTitles-Detail 2 3 3 2 7 4" xfId="29753"/>
    <cellStyle name="RowTitles-Detail 2 3 3 2 7 4 2" xfId="29754"/>
    <cellStyle name="RowTitles-Detail 2 3 3 2 7 5" xfId="29755"/>
    <cellStyle name="RowTitles-Detail 2 3 3 2 8" xfId="29756"/>
    <cellStyle name="RowTitles-Detail 2 3 3 2 8 2" xfId="29757"/>
    <cellStyle name="RowTitles-Detail 2 3 3 2 9" xfId="29758"/>
    <cellStyle name="RowTitles-Detail 2 3 3 2 9 2" xfId="29759"/>
    <cellStyle name="RowTitles-Detail 2 3 3 2 9 2 2" xfId="29760"/>
    <cellStyle name="RowTitles-Detail 2 3 3 2_STUD aligned by INSTIT" xfId="29761"/>
    <cellStyle name="RowTitles-Detail 2 3 3 3" xfId="29762"/>
    <cellStyle name="RowTitles-Detail 2 3 3 3 2" xfId="29763"/>
    <cellStyle name="RowTitles-Detail 2 3 3 3 2 2" xfId="29764"/>
    <cellStyle name="RowTitles-Detail 2 3 3 3 2 2 2" xfId="29765"/>
    <cellStyle name="RowTitles-Detail 2 3 3 3 2 2 2 2" xfId="29766"/>
    <cellStyle name="RowTitles-Detail 2 3 3 3 2 2 2 2 2" xfId="29767"/>
    <cellStyle name="RowTitles-Detail 2 3 3 3 2 2 2 3" xfId="29768"/>
    <cellStyle name="RowTitles-Detail 2 3 3 3 2 2 3" xfId="29769"/>
    <cellStyle name="RowTitles-Detail 2 3 3 3 2 2 3 2" xfId="29770"/>
    <cellStyle name="RowTitles-Detail 2 3 3 3 2 2 3 2 2" xfId="29771"/>
    <cellStyle name="RowTitles-Detail 2 3 3 3 2 2 4" xfId="29772"/>
    <cellStyle name="RowTitles-Detail 2 3 3 3 2 2 4 2" xfId="29773"/>
    <cellStyle name="RowTitles-Detail 2 3 3 3 2 2 5" xfId="29774"/>
    <cellStyle name="RowTitles-Detail 2 3 3 3 2 3" xfId="29775"/>
    <cellStyle name="RowTitles-Detail 2 3 3 3 2 3 2" xfId="29776"/>
    <cellStyle name="RowTitles-Detail 2 3 3 3 2 3 2 2" xfId="29777"/>
    <cellStyle name="RowTitles-Detail 2 3 3 3 2 3 2 2 2" xfId="29778"/>
    <cellStyle name="RowTitles-Detail 2 3 3 3 2 3 2 3" xfId="29779"/>
    <cellStyle name="RowTitles-Detail 2 3 3 3 2 3 3" xfId="29780"/>
    <cellStyle name="RowTitles-Detail 2 3 3 3 2 3 3 2" xfId="29781"/>
    <cellStyle name="RowTitles-Detail 2 3 3 3 2 3 3 2 2" xfId="29782"/>
    <cellStyle name="RowTitles-Detail 2 3 3 3 2 3 4" xfId="29783"/>
    <cellStyle name="RowTitles-Detail 2 3 3 3 2 3 4 2" xfId="29784"/>
    <cellStyle name="RowTitles-Detail 2 3 3 3 2 3 5" xfId="29785"/>
    <cellStyle name="RowTitles-Detail 2 3 3 3 2 4" xfId="29786"/>
    <cellStyle name="RowTitles-Detail 2 3 3 3 2 4 2" xfId="29787"/>
    <cellStyle name="RowTitles-Detail 2 3 3 3 2 5" xfId="29788"/>
    <cellStyle name="RowTitles-Detail 2 3 3 3 2 5 2" xfId="29789"/>
    <cellStyle name="RowTitles-Detail 2 3 3 3 2 5 2 2" xfId="29790"/>
    <cellStyle name="RowTitles-Detail 2 3 3 3 2 5 3" xfId="29791"/>
    <cellStyle name="RowTitles-Detail 2 3 3 3 2 6" xfId="29792"/>
    <cellStyle name="RowTitles-Detail 2 3 3 3 2 6 2" xfId="29793"/>
    <cellStyle name="RowTitles-Detail 2 3 3 3 2 6 2 2" xfId="29794"/>
    <cellStyle name="RowTitles-Detail 2 3 3 3 2 7" xfId="29795"/>
    <cellStyle name="RowTitles-Detail 2 3 3 3 2 7 2" xfId="29796"/>
    <cellStyle name="RowTitles-Detail 2 3 3 3 2 8" xfId="29797"/>
    <cellStyle name="RowTitles-Detail 2 3 3 3 3" xfId="29798"/>
    <cellStyle name="RowTitles-Detail 2 3 3 3 3 2" xfId="29799"/>
    <cellStyle name="RowTitles-Detail 2 3 3 3 3 2 2" xfId="29800"/>
    <cellStyle name="RowTitles-Detail 2 3 3 3 3 2 2 2" xfId="29801"/>
    <cellStyle name="RowTitles-Detail 2 3 3 3 3 2 2 2 2" xfId="29802"/>
    <cellStyle name="RowTitles-Detail 2 3 3 3 3 2 2 3" xfId="29803"/>
    <cellStyle name="RowTitles-Detail 2 3 3 3 3 2 3" xfId="29804"/>
    <cellStyle name="RowTitles-Detail 2 3 3 3 3 2 3 2" xfId="29805"/>
    <cellStyle name="RowTitles-Detail 2 3 3 3 3 2 3 2 2" xfId="29806"/>
    <cellStyle name="RowTitles-Detail 2 3 3 3 3 2 4" xfId="29807"/>
    <cellStyle name="RowTitles-Detail 2 3 3 3 3 2 4 2" xfId="29808"/>
    <cellStyle name="RowTitles-Detail 2 3 3 3 3 2 5" xfId="29809"/>
    <cellStyle name="RowTitles-Detail 2 3 3 3 3 3" xfId="29810"/>
    <cellStyle name="RowTitles-Detail 2 3 3 3 3 3 2" xfId="29811"/>
    <cellStyle name="RowTitles-Detail 2 3 3 3 3 3 2 2" xfId="29812"/>
    <cellStyle name="RowTitles-Detail 2 3 3 3 3 3 2 2 2" xfId="29813"/>
    <cellStyle name="RowTitles-Detail 2 3 3 3 3 3 2 3" xfId="29814"/>
    <cellStyle name="RowTitles-Detail 2 3 3 3 3 3 3" xfId="29815"/>
    <cellStyle name="RowTitles-Detail 2 3 3 3 3 3 3 2" xfId="29816"/>
    <cellStyle name="RowTitles-Detail 2 3 3 3 3 3 3 2 2" xfId="29817"/>
    <cellStyle name="RowTitles-Detail 2 3 3 3 3 3 4" xfId="29818"/>
    <cellStyle name="RowTitles-Detail 2 3 3 3 3 3 4 2" xfId="29819"/>
    <cellStyle name="RowTitles-Detail 2 3 3 3 3 3 5" xfId="29820"/>
    <cellStyle name="RowTitles-Detail 2 3 3 3 3 4" xfId="29821"/>
    <cellStyle name="RowTitles-Detail 2 3 3 3 3 4 2" xfId="29822"/>
    <cellStyle name="RowTitles-Detail 2 3 3 3 3 5" xfId="29823"/>
    <cellStyle name="RowTitles-Detail 2 3 3 3 3 5 2" xfId="29824"/>
    <cellStyle name="RowTitles-Detail 2 3 3 3 3 5 2 2" xfId="29825"/>
    <cellStyle name="RowTitles-Detail 2 3 3 3 4" xfId="29826"/>
    <cellStyle name="RowTitles-Detail 2 3 3 3 4 2" xfId="29827"/>
    <cellStyle name="RowTitles-Detail 2 3 3 3 4 2 2" xfId="29828"/>
    <cellStyle name="RowTitles-Detail 2 3 3 3 4 2 2 2" xfId="29829"/>
    <cellStyle name="RowTitles-Detail 2 3 3 3 4 2 2 2 2" xfId="29830"/>
    <cellStyle name="RowTitles-Detail 2 3 3 3 4 2 2 3" xfId="29831"/>
    <cellStyle name="RowTitles-Detail 2 3 3 3 4 2 3" xfId="29832"/>
    <cellStyle name="RowTitles-Detail 2 3 3 3 4 2 3 2" xfId="29833"/>
    <cellStyle name="RowTitles-Detail 2 3 3 3 4 2 3 2 2" xfId="29834"/>
    <cellStyle name="RowTitles-Detail 2 3 3 3 4 2 4" xfId="29835"/>
    <cellStyle name="RowTitles-Detail 2 3 3 3 4 2 4 2" xfId="29836"/>
    <cellStyle name="RowTitles-Detail 2 3 3 3 4 2 5" xfId="29837"/>
    <cellStyle name="RowTitles-Detail 2 3 3 3 4 3" xfId="29838"/>
    <cellStyle name="RowTitles-Detail 2 3 3 3 4 3 2" xfId="29839"/>
    <cellStyle name="RowTitles-Detail 2 3 3 3 4 3 2 2" xfId="29840"/>
    <cellStyle name="RowTitles-Detail 2 3 3 3 4 3 2 2 2" xfId="29841"/>
    <cellStyle name="RowTitles-Detail 2 3 3 3 4 3 2 3" xfId="29842"/>
    <cellStyle name="RowTitles-Detail 2 3 3 3 4 3 3" xfId="29843"/>
    <cellStyle name="RowTitles-Detail 2 3 3 3 4 3 3 2" xfId="29844"/>
    <cellStyle name="RowTitles-Detail 2 3 3 3 4 3 3 2 2" xfId="29845"/>
    <cellStyle name="RowTitles-Detail 2 3 3 3 4 3 4" xfId="29846"/>
    <cellStyle name="RowTitles-Detail 2 3 3 3 4 3 4 2" xfId="29847"/>
    <cellStyle name="RowTitles-Detail 2 3 3 3 4 3 5" xfId="29848"/>
    <cellStyle name="RowTitles-Detail 2 3 3 3 4 4" xfId="29849"/>
    <cellStyle name="RowTitles-Detail 2 3 3 3 4 4 2" xfId="29850"/>
    <cellStyle name="RowTitles-Detail 2 3 3 3 4 4 2 2" xfId="29851"/>
    <cellStyle name="RowTitles-Detail 2 3 3 3 4 4 3" xfId="29852"/>
    <cellStyle name="RowTitles-Detail 2 3 3 3 4 5" xfId="29853"/>
    <cellStyle name="RowTitles-Detail 2 3 3 3 4 5 2" xfId="29854"/>
    <cellStyle name="RowTitles-Detail 2 3 3 3 4 5 2 2" xfId="29855"/>
    <cellStyle name="RowTitles-Detail 2 3 3 3 4 6" xfId="29856"/>
    <cellStyle name="RowTitles-Detail 2 3 3 3 4 6 2" xfId="29857"/>
    <cellStyle name="RowTitles-Detail 2 3 3 3 4 7" xfId="29858"/>
    <cellStyle name="RowTitles-Detail 2 3 3 3 5" xfId="29859"/>
    <cellStyle name="RowTitles-Detail 2 3 3 3 5 2" xfId="29860"/>
    <cellStyle name="RowTitles-Detail 2 3 3 3 5 2 2" xfId="29861"/>
    <cellStyle name="RowTitles-Detail 2 3 3 3 5 2 2 2" xfId="29862"/>
    <cellStyle name="RowTitles-Detail 2 3 3 3 5 2 2 2 2" xfId="29863"/>
    <cellStyle name="RowTitles-Detail 2 3 3 3 5 2 2 3" xfId="29864"/>
    <cellStyle name="RowTitles-Detail 2 3 3 3 5 2 3" xfId="29865"/>
    <cellStyle name="RowTitles-Detail 2 3 3 3 5 2 3 2" xfId="29866"/>
    <cellStyle name="RowTitles-Detail 2 3 3 3 5 2 3 2 2" xfId="29867"/>
    <cellStyle name="RowTitles-Detail 2 3 3 3 5 2 4" xfId="29868"/>
    <cellStyle name="RowTitles-Detail 2 3 3 3 5 2 4 2" xfId="29869"/>
    <cellStyle name="RowTitles-Detail 2 3 3 3 5 2 5" xfId="29870"/>
    <cellStyle name="RowTitles-Detail 2 3 3 3 5 3" xfId="29871"/>
    <cellStyle name="RowTitles-Detail 2 3 3 3 5 3 2" xfId="29872"/>
    <cellStyle name="RowTitles-Detail 2 3 3 3 5 3 2 2" xfId="29873"/>
    <cellStyle name="RowTitles-Detail 2 3 3 3 5 3 2 2 2" xfId="29874"/>
    <cellStyle name="RowTitles-Detail 2 3 3 3 5 3 2 3" xfId="29875"/>
    <cellStyle name="RowTitles-Detail 2 3 3 3 5 3 3" xfId="29876"/>
    <cellStyle name="RowTitles-Detail 2 3 3 3 5 3 3 2" xfId="29877"/>
    <cellStyle name="RowTitles-Detail 2 3 3 3 5 3 3 2 2" xfId="29878"/>
    <cellStyle name="RowTitles-Detail 2 3 3 3 5 3 4" xfId="29879"/>
    <cellStyle name="RowTitles-Detail 2 3 3 3 5 3 4 2" xfId="29880"/>
    <cellStyle name="RowTitles-Detail 2 3 3 3 5 3 5" xfId="29881"/>
    <cellStyle name="RowTitles-Detail 2 3 3 3 5 4" xfId="29882"/>
    <cellStyle name="RowTitles-Detail 2 3 3 3 5 4 2" xfId="29883"/>
    <cellStyle name="RowTitles-Detail 2 3 3 3 5 4 2 2" xfId="29884"/>
    <cellStyle name="RowTitles-Detail 2 3 3 3 5 4 3" xfId="29885"/>
    <cellStyle name="RowTitles-Detail 2 3 3 3 5 5" xfId="29886"/>
    <cellStyle name="RowTitles-Detail 2 3 3 3 5 5 2" xfId="29887"/>
    <cellStyle name="RowTitles-Detail 2 3 3 3 5 5 2 2" xfId="29888"/>
    <cellStyle name="RowTitles-Detail 2 3 3 3 5 6" xfId="29889"/>
    <cellStyle name="RowTitles-Detail 2 3 3 3 5 6 2" xfId="29890"/>
    <cellStyle name="RowTitles-Detail 2 3 3 3 5 7" xfId="29891"/>
    <cellStyle name="RowTitles-Detail 2 3 3 3 6" xfId="29892"/>
    <cellStyle name="RowTitles-Detail 2 3 3 3 6 2" xfId="29893"/>
    <cellStyle name="RowTitles-Detail 2 3 3 3 6 2 2" xfId="29894"/>
    <cellStyle name="RowTitles-Detail 2 3 3 3 6 2 2 2" xfId="29895"/>
    <cellStyle name="RowTitles-Detail 2 3 3 3 6 2 2 2 2" xfId="29896"/>
    <cellStyle name="RowTitles-Detail 2 3 3 3 6 2 2 3" xfId="29897"/>
    <cellStyle name="RowTitles-Detail 2 3 3 3 6 2 3" xfId="29898"/>
    <cellStyle name="RowTitles-Detail 2 3 3 3 6 2 3 2" xfId="29899"/>
    <cellStyle name="RowTitles-Detail 2 3 3 3 6 2 3 2 2" xfId="29900"/>
    <cellStyle name="RowTitles-Detail 2 3 3 3 6 2 4" xfId="29901"/>
    <cellStyle name="RowTitles-Detail 2 3 3 3 6 2 4 2" xfId="29902"/>
    <cellStyle name="RowTitles-Detail 2 3 3 3 6 2 5" xfId="29903"/>
    <cellStyle name="RowTitles-Detail 2 3 3 3 6 3" xfId="29904"/>
    <cellStyle name="RowTitles-Detail 2 3 3 3 6 3 2" xfId="29905"/>
    <cellStyle name="RowTitles-Detail 2 3 3 3 6 3 2 2" xfId="29906"/>
    <cellStyle name="RowTitles-Detail 2 3 3 3 6 3 2 2 2" xfId="29907"/>
    <cellStyle name="RowTitles-Detail 2 3 3 3 6 3 2 3" xfId="29908"/>
    <cellStyle name="RowTitles-Detail 2 3 3 3 6 3 3" xfId="29909"/>
    <cellStyle name="RowTitles-Detail 2 3 3 3 6 3 3 2" xfId="29910"/>
    <cellStyle name="RowTitles-Detail 2 3 3 3 6 3 3 2 2" xfId="29911"/>
    <cellStyle name="RowTitles-Detail 2 3 3 3 6 3 4" xfId="29912"/>
    <cellStyle name="RowTitles-Detail 2 3 3 3 6 3 4 2" xfId="29913"/>
    <cellStyle name="RowTitles-Detail 2 3 3 3 6 3 5" xfId="29914"/>
    <cellStyle name="RowTitles-Detail 2 3 3 3 6 4" xfId="29915"/>
    <cellStyle name="RowTitles-Detail 2 3 3 3 6 4 2" xfId="29916"/>
    <cellStyle name="RowTitles-Detail 2 3 3 3 6 4 2 2" xfId="29917"/>
    <cellStyle name="RowTitles-Detail 2 3 3 3 6 4 3" xfId="29918"/>
    <cellStyle name="RowTitles-Detail 2 3 3 3 6 5" xfId="29919"/>
    <cellStyle name="RowTitles-Detail 2 3 3 3 6 5 2" xfId="29920"/>
    <cellStyle name="RowTitles-Detail 2 3 3 3 6 5 2 2" xfId="29921"/>
    <cellStyle name="RowTitles-Detail 2 3 3 3 6 6" xfId="29922"/>
    <cellStyle name="RowTitles-Detail 2 3 3 3 6 6 2" xfId="29923"/>
    <cellStyle name="RowTitles-Detail 2 3 3 3 6 7" xfId="29924"/>
    <cellStyle name="RowTitles-Detail 2 3 3 3 7" xfId="29925"/>
    <cellStyle name="RowTitles-Detail 2 3 3 3 7 2" xfId="29926"/>
    <cellStyle name="RowTitles-Detail 2 3 3 3 7 2 2" xfId="29927"/>
    <cellStyle name="RowTitles-Detail 2 3 3 3 7 2 2 2" xfId="29928"/>
    <cellStyle name="RowTitles-Detail 2 3 3 3 7 2 3" xfId="29929"/>
    <cellStyle name="RowTitles-Detail 2 3 3 3 7 3" xfId="29930"/>
    <cellStyle name="RowTitles-Detail 2 3 3 3 7 3 2" xfId="29931"/>
    <cellStyle name="RowTitles-Detail 2 3 3 3 7 3 2 2" xfId="29932"/>
    <cellStyle name="RowTitles-Detail 2 3 3 3 7 4" xfId="29933"/>
    <cellStyle name="RowTitles-Detail 2 3 3 3 7 4 2" xfId="29934"/>
    <cellStyle name="RowTitles-Detail 2 3 3 3 7 5" xfId="29935"/>
    <cellStyle name="RowTitles-Detail 2 3 3 3 8" xfId="29936"/>
    <cellStyle name="RowTitles-Detail 2 3 3 3 8 2" xfId="29937"/>
    <cellStyle name="RowTitles-Detail 2 3 3 3 8 2 2" xfId="29938"/>
    <cellStyle name="RowTitles-Detail 2 3 3 3 8 2 2 2" xfId="29939"/>
    <cellStyle name="RowTitles-Detail 2 3 3 3 8 2 3" xfId="29940"/>
    <cellStyle name="RowTitles-Detail 2 3 3 3 8 3" xfId="29941"/>
    <cellStyle name="RowTitles-Detail 2 3 3 3 8 3 2" xfId="29942"/>
    <cellStyle name="RowTitles-Detail 2 3 3 3 8 3 2 2" xfId="29943"/>
    <cellStyle name="RowTitles-Detail 2 3 3 3 8 4" xfId="29944"/>
    <cellStyle name="RowTitles-Detail 2 3 3 3 8 4 2" xfId="29945"/>
    <cellStyle name="RowTitles-Detail 2 3 3 3 8 5" xfId="29946"/>
    <cellStyle name="RowTitles-Detail 2 3 3 3 9" xfId="29947"/>
    <cellStyle name="RowTitles-Detail 2 3 3 3 9 2" xfId="29948"/>
    <cellStyle name="RowTitles-Detail 2 3 3 3 9 2 2" xfId="29949"/>
    <cellStyle name="RowTitles-Detail 2 3 3 3_STUD aligned by INSTIT" xfId="29950"/>
    <cellStyle name="RowTitles-Detail 2 3 3 4" xfId="29951"/>
    <cellStyle name="RowTitles-Detail 2 3 3 4 2" xfId="29952"/>
    <cellStyle name="RowTitles-Detail 2 3 3 4 2 2" xfId="29953"/>
    <cellStyle name="RowTitles-Detail 2 3 3 4 2 2 2" xfId="29954"/>
    <cellStyle name="RowTitles-Detail 2 3 3 4 2 2 2 2" xfId="29955"/>
    <cellStyle name="RowTitles-Detail 2 3 3 4 2 2 2 2 2" xfId="29956"/>
    <cellStyle name="RowTitles-Detail 2 3 3 4 2 2 2 3" xfId="29957"/>
    <cellStyle name="RowTitles-Detail 2 3 3 4 2 2 3" xfId="29958"/>
    <cellStyle name="RowTitles-Detail 2 3 3 4 2 2 3 2" xfId="29959"/>
    <cellStyle name="RowTitles-Detail 2 3 3 4 2 2 3 2 2" xfId="29960"/>
    <cellStyle name="RowTitles-Detail 2 3 3 4 2 2 4" xfId="29961"/>
    <cellStyle name="RowTitles-Detail 2 3 3 4 2 2 4 2" xfId="29962"/>
    <cellStyle name="RowTitles-Detail 2 3 3 4 2 2 5" xfId="29963"/>
    <cellStyle name="RowTitles-Detail 2 3 3 4 2 3" xfId="29964"/>
    <cellStyle name="RowTitles-Detail 2 3 3 4 2 3 2" xfId="29965"/>
    <cellStyle name="RowTitles-Detail 2 3 3 4 2 3 2 2" xfId="29966"/>
    <cellStyle name="RowTitles-Detail 2 3 3 4 2 3 2 2 2" xfId="29967"/>
    <cellStyle name="RowTitles-Detail 2 3 3 4 2 3 2 3" xfId="29968"/>
    <cellStyle name="RowTitles-Detail 2 3 3 4 2 3 3" xfId="29969"/>
    <cellStyle name="RowTitles-Detail 2 3 3 4 2 3 3 2" xfId="29970"/>
    <cellStyle name="RowTitles-Detail 2 3 3 4 2 3 3 2 2" xfId="29971"/>
    <cellStyle name="RowTitles-Detail 2 3 3 4 2 3 4" xfId="29972"/>
    <cellStyle name="RowTitles-Detail 2 3 3 4 2 3 4 2" xfId="29973"/>
    <cellStyle name="RowTitles-Detail 2 3 3 4 2 3 5" xfId="29974"/>
    <cellStyle name="RowTitles-Detail 2 3 3 4 2 4" xfId="29975"/>
    <cellStyle name="RowTitles-Detail 2 3 3 4 2 4 2" xfId="29976"/>
    <cellStyle name="RowTitles-Detail 2 3 3 4 2 5" xfId="29977"/>
    <cellStyle name="RowTitles-Detail 2 3 3 4 2 5 2" xfId="29978"/>
    <cellStyle name="RowTitles-Detail 2 3 3 4 2 5 2 2" xfId="29979"/>
    <cellStyle name="RowTitles-Detail 2 3 3 4 2 5 3" xfId="29980"/>
    <cellStyle name="RowTitles-Detail 2 3 3 4 2 6" xfId="29981"/>
    <cellStyle name="RowTitles-Detail 2 3 3 4 2 6 2" xfId="29982"/>
    <cellStyle name="RowTitles-Detail 2 3 3 4 2 6 2 2" xfId="29983"/>
    <cellStyle name="RowTitles-Detail 2 3 3 4 3" xfId="29984"/>
    <cellStyle name="RowTitles-Detail 2 3 3 4 3 2" xfId="29985"/>
    <cellStyle name="RowTitles-Detail 2 3 3 4 3 2 2" xfId="29986"/>
    <cellStyle name="RowTitles-Detail 2 3 3 4 3 2 2 2" xfId="29987"/>
    <cellStyle name="RowTitles-Detail 2 3 3 4 3 2 2 2 2" xfId="29988"/>
    <cellStyle name="RowTitles-Detail 2 3 3 4 3 2 2 3" xfId="29989"/>
    <cellStyle name="RowTitles-Detail 2 3 3 4 3 2 3" xfId="29990"/>
    <cellStyle name="RowTitles-Detail 2 3 3 4 3 2 3 2" xfId="29991"/>
    <cellStyle name="RowTitles-Detail 2 3 3 4 3 2 3 2 2" xfId="29992"/>
    <cellStyle name="RowTitles-Detail 2 3 3 4 3 2 4" xfId="29993"/>
    <cellStyle name="RowTitles-Detail 2 3 3 4 3 2 4 2" xfId="29994"/>
    <cellStyle name="RowTitles-Detail 2 3 3 4 3 2 5" xfId="29995"/>
    <cellStyle name="RowTitles-Detail 2 3 3 4 3 3" xfId="29996"/>
    <cellStyle name="RowTitles-Detail 2 3 3 4 3 3 2" xfId="29997"/>
    <cellStyle name="RowTitles-Detail 2 3 3 4 3 3 2 2" xfId="29998"/>
    <cellStyle name="RowTitles-Detail 2 3 3 4 3 3 2 2 2" xfId="29999"/>
    <cellStyle name="RowTitles-Detail 2 3 3 4 3 3 2 3" xfId="30000"/>
    <cellStyle name="RowTitles-Detail 2 3 3 4 3 3 3" xfId="30001"/>
    <cellStyle name="RowTitles-Detail 2 3 3 4 3 3 3 2" xfId="30002"/>
    <cellStyle name="RowTitles-Detail 2 3 3 4 3 3 3 2 2" xfId="30003"/>
    <cellStyle name="RowTitles-Detail 2 3 3 4 3 3 4" xfId="30004"/>
    <cellStyle name="RowTitles-Detail 2 3 3 4 3 3 4 2" xfId="30005"/>
    <cellStyle name="RowTitles-Detail 2 3 3 4 3 3 5" xfId="30006"/>
    <cellStyle name="RowTitles-Detail 2 3 3 4 3 4" xfId="30007"/>
    <cellStyle name="RowTitles-Detail 2 3 3 4 3 4 2" xfId="30008"/>
    <cellStyle name="RowTitles-Detail 2 3 3 4 3 5" xfId="30009"/>
    <cellStyle name="RowTitles-Detail 2 3 3 4 3 5 2" xfId="30010"/>
    <cellStyle name="RowTitles-Detail 2 3 3 4 3 5 2 2" xfId="30011"/>
    <cellStyle name="RowTitles-Detail 2 3 3 4 3 6" xfId="30012"/>
    <cellStyle name="RowTitles-Detail 2 3 3 4 3 6 2" xfId="30013"/>
    <cellStyle name="RowTitles-Detail 2 3 3 4 3 7" xfId="30014"/>
    <cellStyle name="RowTitles-Detail 2 3 3 4 4" xfId="30015"/>
    <cellStyle name="RowTitles-Detail 2 3 3 4 4 2" xfId="30016"/>
    <cellStyle name="RowTitles-Detail 2 3 3 4 4 2 2" xfId="30017"/>
    <cellStyle name="RowTitles-Detail 2 3 3 4 4 2 2 2" xfId="30018"/>
    <cellStyle name="RowTitles-Detail 2 3 3 4 4 2 2 2 2" xfId="30019"/>
    <cellStyle name="RowTitles-Detail 2 3 3 4 4 2 2 3" xfId="30020"/>
    <cellStyle name="RowTitles-Detail 2 3 3 4 4 2 3" xfId="30021"/>
    <cellStyle name="RowTitles-Detail 2 3 3 4 4 2 3 2" xfId="30022"/>
    <cellStyle name="RowTitles-Detail 2 3 3 4 4 2 3 2 2" xfId="30023"/>
    <cellStyle name="RowTitles-Detail 2 3 3 4 4 2 4" xfId="30024"/>
    <cellStyle name="RowTitles-Detail 2 3 3 4 4 2 4 2" xfId="30025"/>
    <cellStyle name="RowTitles-Detail 2 3 3 4 4 2 5" xfId="30026"/>
    <cellStyle name="RowTitles-Detail 2 3 3 4 4 3" xfId="30027"/>
    <cellStyle name="RowTitles-Detail 2 3 3 4 4 3 2" xfId="30028"/>
    <cellStyle name="RowTitles-Detail 2 3 3 4 4 3 2 2" xfId="30029"/>
    <cellStyle name="RowTitles-Detail 2 3 3 4 4 3 2 2 2" xfId="30030"/>
    <cellStyle name="RowTitles-Detail 2 3 3 4 4 3 2 3" xfId="30031"/>
    <cellStyle name="RowTitles-Detail 2 3 3 4 4 3 3" xfId="30032"/>
    <cellStyle name="RowTitles-Detail 2 3 3 4 4 3 3 2" xfId="30033"/>
    <cellStyle name="RowTitles-Detail 2 3 3 4 4 3 3 2 2" xfId="30034"/>
    <cellStyle name="RowTitles-Detail 2 3 3 4 4 3 4" xfId="30035"/>
    <cellStyle name="RowTitles-Detail 2 3 3 4 4 3 4 2" xfId="30036"/>
    <cellStyle name="RowTitles-Detail 2 3 3 4 4 3 5" xfId="30037"/>
    <cellStyle name="RowTitles-Detail 2 3 3 4 4 4" xfId="30038"/>
    <cellStyle name="RowTitles-Detail 2 3 3 4 4 4 2" xfId="30039"/>
    <cellStyle name="RowTitles-Detail 2 3 3 4 4 5" xfId="30040"/>
    <cellStyle name="RowTitles-Detail 2 3 3 4 4 5 2" xfId="30041"/>
    <cellStyle name="RowTitles-Detail 2 3 3 4 4 5 2 2" xfId="30042"/>
    <cellStyle name="RowTitles-Detail 2 3 3 4 4 5 3" xfId="30043"/>
    <cellStyle name="RowTitles-Detail 2 3 3 4 4 6" xfId="30044"/>
    <cellStyle name="RowTitles-Detail 2 3 3 4 4 6 2" xfId="30045"/>
    <cellStyle name="RowTitles-Detail 2 3 3 4 4 6 2 2" xfId="30046"/>
    <cellStyle name="RowTitles-Detail 2 3 3 4 4 7" xfId="30047"/>
    <cellStyle name="RowTitles-Detail 2 3 3 4 4 7 2" xfId="30048"/>
    <cellStyle name="RowTitles-Detail 2 3 3 4 4 8" xfId="30049"/>
    <cellStyle name="RowTitles-Detail 2 3 3 4 5" xfId="30050"/>
    <cellStyle name="RowTitles-Detail 2 3 3 4 5 2" xfId="30051"/>
    <cellStyle name="RowTitles-Detail 2 3 3 4 5 2 2" xfId="30052"/>
    <cellStyle name="RowTitles-Detail 2 3 3 4 5 2 2 2" xfId="30053"/>
    <cellStyle name="RowTitles-Detail 2 3 3 4 5 2 2 2 2" xfId="30054"/>
    <cellStyle name="RowTitles-Detail 2 3 3 4 5 2 2 3" xfId="30055"/>
    <cellStyle name="RowTitles-Detail 2 3 3 4 5 2 3" xfId="30056"/>
    <cellStyle name="RowTitles-Detail 2 3 3 4 5 2 3 2" xfId="30057"/>
    <cellStyle name="RowTitles-Detail 2 3 3 4 5 2 3 2 2" xfId="30058"/>
    <cellStyle name="RowTitles-Detail 2 3 3 4 5 2 4" xfId="30059"/>
    <cellStyle name="RowTitles-Detail 2 3 3 4 5 2 4 2" xfId="30060"/>
    <cellStyle name="RowTitles-Detail 2 3 3 4 5 2 5" xfId="30061"/>
    <cellStyle name="RowTitles-Detail 2 3 3 4 5 3" xfId="30062"/>
    <cellStyle name="RowTitles-Detail 2 3 3 4 5 3 2" xfId="30063"/>
    <cellStyle name="RowTitles-Detail 2 3 3 4 5 3 2 2" xfId="30064"/>
    <cellStyle name="RowTitles-Detail 2 3 3 4 5 3 2 2 2" xfId="30065"/>
    <cellStyle name="RowTitles-Detail 2 3 3 4 5 3 2 3" xfId="30066"/>
    <cellStyle name="RowTitles-Detail 2 3 3 4 5 3 3" xfId="30067"/>
    <cellStyle name="RowTitles-Detail 2 3 3 4 5 3 3 2" xfId="30068"/>
    <cellStyle name="RowTitles-Detail 2 3 3 4 5 3 3 2 2" xfId="30069"/>
    <cellStyle name="RowTitles-Detail 2 3 3 4 5 3 4" xfId="30070"/>
    <cellStyle name="RowTitles-Detail 2 3 3 4 5 3 4 2" xfId="30071"/>
    <cellStyle name="RowTitles-Detail 2 3 3 4 5 3 5" xfId="30072"/>
    <cellStyle name="RowTitles-Detail 2 3 3 4 5 4" xfId="30073"/>
    <cellStyle name="RowTitles-Detail 2 3 3 4 5 4 2" xfId="30074"/>
    <cellStyle name="RowTitles-Detail 2 3 3 4 5 4 2 2" xfId="30075"/>
    <cellStyle name="RowTitles-Detail 2 3 3 4 5 4 3" xfId="30076"/>
    <cellStyle name="RowTitles-Detail 2 3 3 4 5 5" xfId="30077"/>
    <cellStyle name="RowTitles-Detail 2 3 3 4 5 5 2" xfId="30078"/>
    <cellStyle name="RowTitles-Detail 2 3 3 4 5 5 2 2" xfId="30079"/>
    <cellStyle name="RowTitles-Detail 2 3 3 4 5 6" xfId="30080"/>
    <cellStyle name="RowTitles-Detail 2 3 3 4 5 6 2" xfId="30081"/>
    <cellStyle name="RowTitles-Detail 2 3 3 4 5 7" xfId="30082"/>
    <cellStyle name="RowTitles-Detail 2 3 3 4 6" xfId="30083"/>
    <cellStyle name="RowTitles-Detail 2 3 3 4 6 2" xfId="30084"/>
    <cellStyle name="RowTitles-Detail 2 3 3 4 6 2 2" xfId="30085"/>
    <cellStyle name="RowTitles-Detail 2 3 3 4 6 2 2 2" xfId="30086"/>
    <cellStyle name="RowTitles-Detail 2 3 3 4 6 2 2 2 2" xfId="30087"/>
    <cellStyle name="RowTitles-Detail 2 3 3 4 6 2 2 3" xfId="30088"/>
    <cellStyle name="RowTitles-Detail 2 3 3 4 6 2 3" xfId="30089"/>
    <cellStyle name="RowTitles-Detail 2 3 3 4 6 2 3 2" xfId="30090"/>
    <cellStyle name="RowTitles-Detail 2 3 3 4 6 2 3 2 2" xfId="30091"/>
    <cellStyle name="RowTitles-Detail 2 3 3 4 6 2 4" xfId="30092"/>
    <cellStyle name="RowTitles-Detail 2 3 3 4 6 2 4 2" xfId="30093"/>
    <cellStyle name="RowTitles-Detail 2 3 3 4 6 2 5" xfId="30094"/>
    <cellStyle name="RowTitles-Detail 2 3 3 4 6 3" xfId="30095"/>
    <cellStyle name="RowTitles-Detail 2 3 3 4 6 3 2" xfId="30096"/>
    <cellStyle name="RowTitles-Detail 2 3 3 4 6 3 2 2" xfId="30097"/>
    <cellStyle name="RowTitles-Detail 2 3 3 4 6 3 2 2 2" xfId="30098"/>
    <cellStyle name="RowTitles-Detail 2 3 3 4 6 3 2 3" xfId="30099"/>
    <cellStyle name="RowTitles-Detail 2 3 3 4 6 3 3" xfId="30100"/>
    <cellStyle name="RowTitles-Detail 2 3 3 4 6 3 3 2" xfId="30101"/>
    <cellStyle name="RowTitles-Detail 2 3 3 4 6 3 3 2 2" xfId="30102"/>
    <cellStyle name="RowTitles-Detail 2 3 3 4 6 3 4" xfId="30103"/>
    <cellStyle name="RowTitles-Detail 2 3 3 4 6 3 4 2" xfId="30104"/>
    <cellStyle name="RowTitles-Detail 2 3 3 4 6 3 5" xfId="30105"/>
    <cellStyle name="RowTitles-Detail 2 3 3 4 6 4" xfId="30106"/>
    <cellStyle name="RowTitles-Detail 2 3 3 4 6 4 2" xfId="30107"/>
    <cellStyle name="RowTitles-Detail 2 3 3 4 6 4 2 2" xfId="30108"/>
    <cellStyle name="RowTitles-Detail 2 3 3 4 6 4 3" xfId="30109"/>
    <cellStyle name="RowTitles-Detail 2 3 3 4 6 5" xfId="30110"/>
    <cellStyle name="RowTitles-Detail 2 3 3 4 6 5 2" xfId="30111"/>
    <cellStyle name="RowTitles-Detail 2 3 3 4 6 5 2 2" xfId="30112"/>
    <cellStyle name="RowTitles-Detail 2 3 3 4 6 6" xfId="30113"/>
    <cellStyle name="RowTitles-Detail 2 3 3 4 6 6 2" xfId="30114"/>
    <cellStyle name="RowTitles-Detail 2 3 3 4 6 7" xfId="30115"/>
    <cellStyle name="RowTitles-Detail 2 3 3 4 7" xfId="30116"/>
    <cellStyle name="RowTitles-Detail 2 3 3 4 7 2" xfId="30117"/>
    <cellStyle name="RowTitles-Detail 2 3 3 4 7 2 2" xfId="30118"/>
    <cellStyle name="RowTitles-Detail 2 3 3 4 7 2 2 2" xfId="30119"/>
    <cellStyle name="RowTitles-Detail 2 3 3 4 7 2 3" xfId="30120"/>
    <cellStyle name="RowTitles-Detail 2 3 3 4 7 3" xfId="30121"/>
    <cellStyle name="RowTitles-Detail 2 3 3 4 7 3 2" xfId="30122"/>
    <cellStyle name="RowTitles-Detail 2 3 3 4 7 3 2 2" xfId="30123"/>
    <cellStyle name="RowTitles-Detail 2 3 3 4 7 4" xfId="30124"/>
    <cellStyle name="RowTitles-Detail 2 3 3 4 7 4 2" xfId="30125"/>
    <cellStyle name="RowTitles-Detail 2 3 3 4 7 5" xfId="30126"/>
    <cellStyle name="RowTitles-Detail 2 3 3 4 8" xfId="30127"/>
    <cellStyle name="RowTitles-Detail 2 3 3 4 8 2" xfId="30128"/>
    <cellStyle name="RowTitles-Detail 2 3 3 4 9" xfId="30129"/>
    <cellStyle name="RowTitles-Detail 2 3 3 4 9 2" xfId="30130"/>
    <cellStyle name="RowTitles-Detail 2 3 3 4 9 2 2" xfId="30131"/>
    <cellStyle name="RowTitles-Detail 2 3 3 4_STUD aligned by INSTIT" xfId="30132"/>
    <cellStyle name="RowTitles-Detail 2 3 3 5" xfId="30133"/>
    <cellStyle name="RowTitles-Detail 2 3 3 5 2" xfId="30134"/>
    <cellStyle name="RowTitles-Detail 2 3 3 5 2 2" xfId="30135"/>
    <cellStyle name="RowTitles-Detail 2 3 3 5 2 2 2" xfId="30136"/>
    <cellStyle name="RowTitles-Detail 2 3 3 5 2 2 2 2" xfId="30137"/>
    <cellStyle name="RowTitles-Detail 2 3 3 5 2 2 3" xfId="30138"/>
    <cellStyle name="RowTitles-Detail 2 3 3 5 2 3" xfId="30139"/>
    <cellStyle name="RowTitles-Detail 2 3 3 5 2 3 2" xfId="30140"/>
    <cellStyle name="RowTitles-Detail 2 3 3 5 2 3 2 2" xfId="30141"/>
    <cellStyle name="RowTitles-Detail 2 3 3 5 2 4" xfId="30142"/>
    <cellStyle name="RowTitles-Detail 2 3 3 5 2 4 2" xfId="30143"/>
    <cellStyle name="RowTitles-Detail 2 3 3 5 2 5" xfId="30144"/>
    <cellStyle name="RowTitles-Detail 2 3 3 5 3" xfId="30145"/>
    <cellStyle name="RowTitles-Detail 2 3 3 5 3 2" xfId="30146"/>
    <cellStyle name="RowTitles-Detail 2 3 3 5 3 2 2" xfId="30147"/>
    <cellStyle name="RowTitles-Detail 2 3 3 5 3 2 2 2" xfId="30148"/>
    <cellStyle name="RowTitles-Detail 2 3 3 5 3 2 3" xfId="30149"/>
    <cellStyle name="RowTitles-Detail 2 3 3 5 3 3" xfId="30150"/>
    <cellStyle name="RowTitles-Detail 2 3 3 5 3 3 2" xfId="30151"/>
    <cellStyle name="RowTitles-Detail 2 3 3 5 3 3 2 2" xfId="30152"/>
    <cellStyle name="RowTitles-Detail 2 3 3 5 3 4" xfId="30153"/>
    <cellStyle name="RowTitles-Detail 2 3 3 5 3 4 2" xfId="30154"/>
    <cellStyle name="RowTitles-Detail 2 3 3 5 3 5" xfId="30155"/>
    <cellStyle name="RowTitles-Detail 2 3 3 5 4" xfId="30156"/>
    <cellStyle name="RowTitles-Detail 2 3 3 5 4 2" xfId="30157"/>
    <cellStyle name="RowTitles-Detail 2 3 3 5 5" xfId="30158"/>
    <cellStyle name="RowTitles-Detail 2 3 3 5 5 2" xfId="30159"/>
    <cellStyle name="RowTitles-Detail 2 3 3 5 5 2 2" xfId="30160"/>
    <cellStyle name="RowTitles-Detail 2 3 3 5 5 3" xfId="30161"/>
    <cellStyle name="RowTitles-Detail 2 3 3 5 6" xfId="30162"/>
    <cellStyle name="RowTitles-Detail 2 3 3 5 6 2" xfId="30163"/>
    <cellStyle name="RowTitles-Detail 2 3 3 5 6 2 2" xfId="30164"/>
    <cellStyle name="RowTitles-Detail 2 3 3 6" xfId="30165"/>
    <cellStyle name="RowTitles-Detail 2 3 3 6 2" xfId="30166"/>
    <cellStyle name="RowTitles-Detail 2 3 3 6 2 2" xfId="30167"/>
    <cellStyle name="RowTitles-Detail 2 3 3 6 2 2 2" xfId="30168"/>
    <cellStyle name="RowTitles-Detail 2 3 3 6 2 2 2 2" xfId="30169"/>
    <cellStyle name="RowTitles-Detail 2 3 3 6 2 2 3" xfId="30170"/>
    <cellStyle name="RowTitles-Detail 2 3 3 6 2 3" xfId="30171"/>
    <cellStyle name="RowTitles-Detail 2 3 3 6 2 3 2" xfId="30172"/>
    <cellStyle name="RowTitles-Detail 2 3 3 6 2 3 2 2" xfId="30173"/>
    <cellStyle name="RowTitles-Detail 2 3 3 6 2 4" xfId="30174"/>
    <cellStyle name="RowTitles-Detail 2 3 3 6 2 4 2" xfId="30175"/>
    <cellStyle name="RowTitles-Detail 2 3 3 6 2 5" xfId="30176"/>
    <cellStyle name="RowTitles-Detail 2 3 3 6 3" xfId="30177"/>
    <cellStyle name="RowTitles-Detail 2 3 3 6 3 2" xfId="30178"/>
    <cellStyle name="RowTitles-Detail 2 3 3 6 3 2 2" xfId="30179"/>
    <cellStyle name="RowTitles-Detail 2 3 3 6 3 2 2 2" xfId="30180"/>
    <cellStyle name="RowTitles-Detail 2 3 3 6 3 2 3" xfId="30181"/>
    <cellStyle name="RowTitles-Detail 2 3 3 6 3 3" xfId="30182"/>
    <cellStyle name="RowTitles-Detail 2 3 3 6 3 3 2" xfId="30183"/>
    <cellStyle name="RowTitles-Detail 2 3 3 6 3 3 2 2" xfId="30184"/>
    <cellStyle name="RowTitles-Detail 2 3 3 6 3 4" xfId="30185"/>
    <cellStyle name="RowTitles-Detail 2 3 3 6 3 4 2" xfId="30186"/>
    <cellStyle name="RowTitles-Detail 2 3 3 6 3 5" xfId="30187"/>
    <cellStyle name="RowTitles-Detail 2 3 3 6 4" xfId="30188"/>
    <cellStyle name="RowTitles-Detail 2 3 3 6 4 2" xfId="30189"/>
    <cellStyle name="RowTitles-Detail 2 3 3 6 5" xfId="30190"/>
    <cellStyle name="RowTitles-Detail 2 3 3 6 5 2" xfId="30191"/>
    <cellStyle name="RowTitles-Detail 2 3 3 6 5 2 2" xfId="30192"/>
    <cellStyle name="RowTitles-Detail 2 3 3 6 6" xfId="30193"/>
    <cellStyle name="RowTitles-Detail 2 3 3 6 6 2" xfId="30194"/>
    <cellStyle name="RowTitles-Detail 2 3 3 6 7" xfId="30195"/>
    <cellStyle name="RowTitles-Detail 2 3 3 7" xfId="30196"/>
    <cellStyle name="RowTitles-Detail 2 3 3 7 2" xfId="30197"/>
    <cellStyle name="RowTitles-Detail 2 3 3 7 2 2" xfId="30198"/>
    <cellStyle name="RowTitles-Detail 2 3 3 7 2 2 2" xfId="30199"/>
    <cellStyle name="RowTitles-Detail 2 3 3 7 2 2 2 2" xfId="30200"/>
    <cellStyle name="RowTitles-Detail 2 3 3 7 2 2 3" xfId="30201"/>
    <cellStyle name="RowTitles-Detail 2 3 3 7 2 3" xfId="30202"/>
    <cellStyle name="RowTitles-Detail 2 3 3 7 2 3 2" xfId="30203"/>
    <cellStyle name="RowTitles-Detail 2 3 3 7 2 3 2 2" xfId="30204"/>
    <cellStyle name="RowTitles-Detail 2 3 3 7 2 4" xfId="30205"/>
    <cellStyle name="RowTitles-Detail 2 3 3 7 2 4 2" xfId="30206"/>
    <cellStyle name="RowTitles-Detail 2 3 3 7 2 5" xfId="30207"/>
    <cellStyle name="RowTitles-Detail 2 3 3 7 3" xfId="30208"/>
    <cellStyle name="RowTitles-Detail 2 3 3 7 3 2" xfId="30209"/>
    <cellStyle name="RowTitles-Detail 2 3 3 7 3 2 2" xfId="30210"/>
    <cellStyle name="RowTitles-Detail 2 3 3 7 3 2 2 2" xfId="30211"/>
    <cellStyle name="RowTitles-Detail 2 3 3 7 3 2 3" xfId="30212"/>
    <cellStyle name="RowTitles-Detail 2 3 3 7 3 3" xfId="30213"/>
    <cellStyle name="RowTitles-Detail 2 3 3 7 3 3 2" xfId="30214"/>
    <cellStyle name="RowTitles-Detail 2 3 3 7 3 3 2 2" xfId="30215"/>
    <cellStyle name="RowTitles-Detail 2 3 3 7 3 4" xfId="30216"/>
    <cellStyle name="RowTitles-Detail 2 3 3 7 3 4 2" xfId="30217"/>
    <cellStyle name="RowTitles-Detail 2 3 3 7 3 5" xfId="30218"/>
    <cellStyle name="RowTitles-Detail 2 3 3 7 4" xfId="30219"/>
    <cellStyle name="RowTitles-Detail 2 3 3 7 4 2" xfId="30220"/>
    <cellStyle name="RowTitles-Detail 2 3 3 7 5" xfId="30221"/>
    <cellStyle name="RowTitles-Detail 2 3 3 7 5 2" xfId="30222"/>
    <cellStyle name="RowTitles-Detail 2 3 3 7 5 2 2" xfId="30223"/>
    <cellStyle name="RowTitles-Detail 2 3 3 7 5 3" xfId="30224"/>
    <cellStyle name="RowTitles-Detail 2 3 3 7 6" xfId="30225"/>
    <cellStyle name="RowTitles-Detail 2 3 3 7 6 2" xfId="30226"/>
    <cellStyle name="RowTitles-Detail 2 3 3 7 6 2 2" xfId="30227"/>
    <cellStyle name="RowTitles-Detail 2 3 3 7 7" xfId="30228"/>
    <cellStyle name="RowTitles-Detail 2 3 3 7 7 2" xfId="30229"/>
    <cellStyle name="RowTitles-Detail 2 3 3 7 8" xfId="30230"/>
    <cellStyle name="RowTitles-Detail 2 3 3 8" xfId="30231"/>
    <cellStyle name="RowTitles-Detail 2 3 3 8 2" xfId="30232"/>
    <cellStyle name="RowTitles-Detail 2 3 3 8 2 2" xfId="30233"/>
    <cellStyle name="RowTitles-Detail 2 3 3 8 2 2 2" xfId="30234"/>
    <cellStyle name="RowTitles-Detail 2 3 3 8 2 2 2 2" xfId="30235"/>
    <cellStyle name="RowTitles-Detail 2 3 3 8 2 2 3" xfId="30236"/>
    <cellStyle name="RowTitles-Detail 2 3 3 8 2 3" xfId="30237"/>
    <cellStyle name="RowTitles-Detail 2 3 3 8 2 3 2" xfId="30238"/>
    <cellStyle name="RowTitles-Detail 2 3 3 8 2 3 2 2" xfId="30239"/>
    <cellStyle name="RowTitles-Detail 2 3 3 8 2 4" xfId="30240"/>
    <cellStyle name="RowTitles-Detail 2 3 3 8 2 4 2" xfId="30241"/>
    <cellStyle name="RowTitles-Detail 2 3 3 8 2 5" xfId="30242"/>
    <cellStyle name="RowTitles-Detail 2 3 3 8 3" xfId="30243"/>
    <cellStyle name="RowTitles-Detail 2 3 3 8 3 2" xfId="30244"/>
    <cellStyle name="RowTitles-Detail 2 3 3 8 3 2 2" xfId="30245"/>
    <cellStyle name="RowTitles-Detail 2 3 3 8 3 2 2 2" xfId="30246"/>
    <cellStyle name="RowTitles-Detail 2 3 3 8 3 2 3" xfId="30247"/>
    <cellStyle name="RowTitles-Detail 2 3 3 8 3 3" xfId="30248"/>
    <cellStyle name="RowTitles-Detail 2 3 3 8 3 3 2" xfId="30249"/>
    <cellStyle name="RowTitles-Detail 2 3 3 8 3 3 2 2" xfId="30250"/>
    <cellStyle name="RowTitles-Detail 2 3 3 8 3 4" xfId="30251"/>
    <cellStyle name="RowTitles-Detail 2 3 3 8 3 4 2" xfId="30252"/>
    <cellStyle name="RowTitles-Detail 2 3 3 8 3 5" xfId="30253"/>
    <cellStyle name="RowTitles-Detail 2 3 3 8 4" xfId="30254"/>
    <cellStyle name="RowTitles-Detail 2 3 3 8 4 2" xfId="30255"/>
    <cellStyle name="RowTitles-Detail 2 3 3 8 4 2 2" xfId="30256"/>
    <cellStyle name="RowTitles-Detail 2 3 3 8 4 3" xfId="30257"/>
    <cellStyle name="RowTitles-Detail 2 3 3 8 5" xfId="30258"/>
    <cellStyle name="RowTitles-Detail 2 3 3 8 5 2" xfId="30259"/>
    <cellStyle name="RowTitles-Detail 2 3 3 8 5 2 2" xfId="30260"/>
    <cellStyle name="RowTitles-Detail 2 3 3 8 6" xfId="30261"/>
    <cellStyle name="RowTitles-Detail 2 3 3 8 6 2" xfId="30262"/>
    <cellStyle name="RowTitles-Detail 2 3 3 8 7" xfId="30263"/>
    <cellStyle name="RowTitles-Detail 2 3 3 9" xfId="30264"/>
    <cellStyle name="RowTitles-Detail 2 3 3 9 2" xfId="30265"/>
    <cellStyle name="RowTitles-Detail 2 3 3 9 2 2" xfId="30266"/>
    <cellStyle name="RowTitles-Detail 2 3 3 9 2 2 2" xfId="30267"/>
    <cellStyle name="RowTitles-Detail 2 3 3 9 2 2 2 2" xfId="30268"/>
    <cellStyle name="RowTitles-Detail 2 3 3 9 2 2 3" xfId="30269"/>
    <cellStyle name="RowTitles-Detail 2 3 3 9 2 3" xfId="30270"/>
    <cellStyle name="RowTitles-Detail 2 3 3 9 2 3 2" xfId="30271"/>
    <cellStyle name="RowTitles-Detail 2 3 3 9 2 3 2 2" xfId="30272"/>
    <cellStyle name="RowTitles-Detail 2 3 3 9 2 4" xfId="30273"/>
    <cellStyle name="RowTitles-Detail 2 3 3 9 2 4 2" xfId="30274"/>
    <cellStyle name="RowTitles-Detail 2 3 3 9 2 5" xfId="30275"/>
    <cellStyle name="RowTitles-Detail 2 3 3 9 3" xfId="30276"/>
    <cellStyle name="RowTitles-Detail 2 3 3 9 3 2" xfId="30277"/>
    <cellStyle name="RowTitles-Detail 2 3 3 9 3 2 2" xfId="30278"/>
    <cellStyle name="RowTitles-Detail 2 3 3 9 3 2 2 2" xfId="30279"/>
    <cellStyle name="RowTitles-Detail 2 3 3 9 3 2 3" xfId="30280"/>
    <cellStyle name="RowTitles-Detail 2 3 3 9 3 3" xfId="30281"/>
    <cellStyle name="RowTitles-Detail 2 3 3 9 3 3 2" xfId="30282"/>
    <cellStyle name="RowTitles-Detail 2 3 3 9 3 3 2 2" xfId="30283"/>
    <cellStyle name="RowTitles-Detail 2 3 3 9 3 4" xfId="30284"/>
    <cellStyle name="RowTitles-Detail 2 3 3 9 3 4 2" xfId="30285"/>
    <cellStyle name="RowTitles-Detail 2 3 3 9 3 5" xfId="30286"/>
    <cellStyle name="RowTitles-Detail 2 3 3 9 4" xfId="30287"/>
    <cellStyle name="RowTitles-Detail 2 3 3 9 4 2" xfId="30288"/>
    <cellStyle name="RowTitles-Detail 2 3 3 9 4 2 2" xfId="30289"/>
    <cellStyle name="RowTitles-Detail 2 3 3 9 4 3" xfId="30290"/>
    <cellStyle name="RowTitles-Detail 2 3 3 9 5" xfId="30291"/>
    <cellStyle name="RowTitles-Detail 2 3 3 9 5 2" xfId="30292"/>
    <cellStyle name="RowTitles-Detail 2 3 3 9 5 2 2" xfId="30293"/>
    <cellStyle name="RowTitles-Detail 2 3 3 9 6" xfId="30294"/>
    <cellStyle name="RowTitles-Detail 2 3 3 9 6 2" xfId="30295"/>
    <cellStyle name="RowTitles-Detail 2 3 3 9 7" xfId="30296"/>
    <cellStyle name="RowTitles-Detail 2 3 3_STUD aligned by INSTIT" xfId="30297"/>
    <cellStyle name="RowTitles-Detail 2 3 4" xfId="30298"/>
    <cellStyle name="RowTitles-Detail 2 3 4 2" xfId="30299"/>
    <cellStyle name="RowTitles-Detail 2 3 4 2 2" xfId="30300"/>
    <cellStyle name="RowTitles-Detail 2 3 4 2 2 2" xfId="30301"/>
    <cellStyle name="RowTitles-Detail 2 3 4 2 2 2 2" xfId="30302"/>
    <cellStyle name="RowTitles-Detail 2 3 4 2 2 2 2 2" xfId="30303"/>
    <cellStyle name="RowTitles-Detail 2 3 4 2 2 2 3" xfId="30304"/>
    <cellStyle name="RowTitles-Detail 2 3 4 2 2 3" xfId="30305"/>
    <cellStyle name="RowTitles-Detail 2 3 4 2 2 3 2" xfId="30306"/>
    <cellStyle name="RowTitles-Detail 2 3 4 2 2 3 2 2" xfId="30307"/>
    <cellStyle name="RowTitles-Detail 2 3 4 2 2 4" xfId="30308"/>
    <cellStyle name="RowTitles-Detail 2 3 4 2 2 4 2" xfId="30309"/>
    <cellStyle name="RowTitles-Detail 2 3 4 2 2 5" xfId="30310"/>
    <cellStyle name="RowTitles-Detail 2 3 4 2 3" xfId="30311"/>
    <cellStyle name="RowTitles-Detail 2 3 4 2 3 2" xfId="30312"/>
    <cellStyle name="RowTitles-Detail 2 3 4 2 3 2 2" xfId="30313"/>
    <cellStyle name="RowTitles-Detail 2 3 4 2 3 2 2 2" xfId="30314"/>
    <cellStyle name="RowTitles-Detail 2 3 4 2 3 2 3" xfId="30315"/>
    <cellStyle name="RowTitles-Detail 2 3 4 2 3 3" xfId="30316"/>
    <cellStyle name="RowTitles-Detail 2 3 4 2 3 3 2" xfId="30317"/>
    <cellStyle name="RowTitles-Detail 2 3 4 2 3 3 2 2" xfId="30318"/>
    <cellStyle name="RowTitles-Detail 2 3 4 2 3 4" xfId="30319"/>
    <cellStyle name="RowTitles-Detail 2 3 4 2 3 4 2" xfId="30320"/>
    <cellStyle name="RowTitles-Detail 2 3 4 2 3 5" xfId="30321"/>
    <cellStyle name="RowTitles-Detail 2 3 4 2 4" xfId="30322"/>
    <cellStyle name="RowTitles-Detail 2 3 4 2 4 2" xfId="30323"/>
    <cellStyle name="RowTitles-Detail 2 3 4 2 5" xfId="30324"/>
    <cellStyle name="RowTitles-Detail 2 3 4 2 5 2" xfId="30325"/>
    <cellStyle name="RowTitles-Detail 2 3 4 2 5 2 2" xfId="30326"/>
    <cellStyle name="RowTitles-Detail 2 3 4 3" xfId="30327"/>
    <cellStyle name="RowTitles-Detail 2 3 4 3 2" xfId="30328"/>
    <cellStyle name="RowTitles-Detail 2 3 4 3 2 2" xfId="30329"/>
    <cellStyle name="RowTitles-Detail 2 3 4 3 2 2 2" xfId="30330"/>
    <cellStyle name="RowTitles-Detail 2 3 4 3 2 2 2 2" xfId="30331"/>
    <cellStyle name="RowTitles-Detail 2 3 4 3 2 2 3" xfId="30332"/>
    <cellStyle name="RowTitles-Detail 2 3 4 3 2 3" xfId="30333"/>
    <cellStyle name="RowTitles-Detail 2 3 4 3 2 3 2" xfId="30334"/>
    <cellStyle name="RowTitles-Detail 2 3 4 3 2 3 2 2" xfId="30335"/>
    <cellStyle name="RowTitles-Detail 2 3 4 3 2 4" xfId="30336"/>
    <cellStyle name="RowTitles-Detail 2 3 4 3 2 4 2" xfId="30337"/>
    <cellStyle name="RowTitles-Detail 2 3 4 3 2 5" xfId="30338"/>
    <cellStyle name="RowTitles-Detail 2 3 4 3 3" xfId="30339"/>
    <cellStyle name="RowTitles-Detail 2 3 4 3 3 2" xfId="30340"/>
    <cellStyle name="RowTitles-Detail 2 3 4 3 3 2 2" xfId="30341"/>
    <cellStyle name="RowTitles-Detail 2 3 4 3 3 2 2 2" xfId="30342"/>
    <cellStyle name="RowTitles-Detail 2 3 4 3 3 2 3" xfId="30343"/>
    <cellStyle name="RowTitles-Detail 2 3 4 3 3 3" xfId="30344"/>
    <cellStyle name="RowTitles-Detail 2 3 4 3 3 3 2" xfId="30345"/>
    <cellStyle name="RowTitles-Detail 2 3 4 3 3 3 2 2" xfId="30346"/>
    <cellStyle name="RowTitles-Detail 2 3 4 3 3 4" xfId="30347"/>
    <cellStyle name="RowTitles-Detail 2 3 4 3 3 4 2" xfId="30348"/>
    <cellStyle name="RowTitles-Detail 2 3 4 3 3 5" xfId="30349"/>
    <cellStyle name="RowTitles-Detail 2 3 4 3 4" xfId="30350"/>
    <cellStyle name="RowTitles-Detail 2 3 4 3 4 2" xfId="30351"/>
    <cellStyle name="RowTitles-Detail 2 3 4 3 5" xfId="30352"/>
    <cellStyle name="RowTitles-Detail 2 3 4 3 5 2" xfId="30353"/>
    <cellStyle name="RowTitles-Detail 2 3 4 3 5 2 2" xfId="30354"/>
    <cellStyle name="RowTitles-Detail 2 3 4 3 5 3" xfId="30355"/>
    <cellStyle name="RowTitles-Detail 2 3 4 3 6" xfId="30356"/>
    <cellStyle name="RowTitles-Detail 2 3 4 3 6 2" xfId="30357"/>
    <cellStyle name="RowTitles-Detail 2 3 4 3 6 2 2" xfId="30358"/>
    <cellStyle name="RowTitles-Detail 2 3 4 3 7" xfId="30359"/>
    <cellStyle name="RowTitles-Detail 2 3 4 3 7 2" xfId="30360"/>
    <cellStyle name="RowTitles-Detail 2 3 4 3 8" xfId="30361"/>
    <cellStyle name="RowTitles-Detail 2 3 4 4" xfId="30362"/>
    <cellStyle name="RowTitles-Detail 2 3 4 4 2" xfId="30363"/>
    <cellStyle name="RowTitles-Detail 2 3 4 4 2 2" xfId="30364"/>
    <cellStyle name="RowTitles-Detail 2 3 4 4 2 2 2" xfId="30365"/>
    <cellStyle name="RowTitles-Detail 2 3 4 4 2 2 2 2" xfId="30366"/>
    <cellStyle name="RowTitles-Detail 2 3 4 4 2 2 3" xfId="30367"/>
    <cellStyle name="RowTitles-Detail 2 3 4 4 2 3" xfId="30368"/>
    <cellStyle name="RowTitles-Detail 2 3 4 4 2 3 2" xfId="30369"/>
    <cellStyle name="RowTitles-Detail 2 3 4 4 2 3 2 2" xfId="30370"/>
    <cellStyle name="RowTitles-Detail 2 3 4 4 2 4" xfId="30371"/>
    <cellStyle name="RowTitles-Detail 2 3 4 4 2 4 2" xfId="30372"/>
    <cellStyle name="RowTitles-Detail 2 3 4 4 2 5" xfId="30373"/>
    <cellStyle name="RowTitles-Detail 2 3 4 4 3" xfId="30374"/>
    <cellStyle name="RowTitles-Detail 2 3 4 4 3 2" xfId="30375"/>
    <cellStyle name="RowTitles-Detail 2 3 4 4 3 2 2" xfId="30376"/>
    <cellStyle name="RowTitles-Detail 2 3 4 4 3 2 2 2" xfId="30377"/>
    <cellStyle name="RowTitles-Detail 2 3 4 4 3 2 3" xfId="30378"/>
    <cellStyle name="RowTitles-Detail 2 3 4 4 3 3" xfId="30379"/>
    <cellStyle name="RowTitles-Detail 2 3 4 4 3 3 2" xfId="30380"/>
    <cellStyle name="RowTitles-Detail 2 3 4 4 3 3 2 2" xfId="30381"/>
    <cellStyle name="RowTitles-Detail 2 3 4 4 3 4" xfId="30382"/>
    <cellStyle name="RowTitles-Detail 2 3 4 4 3 4 2" xfId="30383"/>
    <cellStyle name="RowTitles-Detail 2 3 4 4 3 5" xfId="30384"/>
    <cellStyle name="RowTitles-Detail 2 3 4 4 4" xfId="30385"/>
    <cellStyle name="RowTitles-Detail 2 3 4 4 4 2" xfId="30386"/>
    <cellStyle name="RowTitles-Detail 2 3 4 4 4 2 2" xfId="30387"/>
    <cellStyle name="RowTitles-Detail 2 3 4 4 4 3" xfId="30388"/>
    <cellStyle name="RowTitles-Detail 2 3 4 4 5" xfId="30389"/>
    <cellStyle name="RowTitles-Detail 2 3 4 4 5 2" xfId="30390"/>
    <cellStyle name="RowTitles-Detail 2 3 4 4 5 2 2" xfId="30391"/>
    <cellStyle name="RowTitles-Detail 2 3 4 4 6" xfId="30392"/>
    <cellStyle name="RowTitles-Detail 2 3 4 4 6 2" xfId="30393"/>
    <cellStyle name="RowTitles-Detail 2 3 4 4 7" xfId="30394"/>
    <cellStyle name="RowTitles-Detail 2 3 4 5" xfId="30395"/>
    <cellStyle name="RowTitles-Detail 2 3 4 5 2" xfId="30396"/>
    <cellStyle name="RowTitles-Detail 2 3 4 5 2 2" xfId="30397"/>
    <cellStyle name="RowTitles-Detail 2 3 4 5 2 2 2" xfId="30398"/>
    <cellStyle name="RowTitles-Detail 2 3 4 5 2 2 2 2" xfId="30399"/>
    <cellStyle name="RowTitles-Detail 2 3 4 5 2 2 3" xfId="30400"/>
    <cellStyle name="RowTitles-Detail 2 3 4 5 2 3" xfId="30401"/>
    <cellStyle name="RowTitles-Detail 2 3 4 5 2 3 2" xfId="30402"/>
    <cellStyle name="RowTitles-Detail 2 3 4 5 2 3 2 2" xfId="30403"/>
    <cellStyle name="RowTitles-Detail 2 3 4 5 2 4" xfId="30404"/>
    <cellStyle name="RowTitles-Detail 2 3 4 5 2 4 2" xfId="30405"/>
    <cellStyle name="RowTitles-Detail 2 3 4 5 2 5" xfId="30406"/>
    <cellStyle name="RowTitles-Detail 2 3 4 5 3" xfId="30407"/>
    <cellStyle name="RowTitles-Detail 2 3 4 5 3 2" xfId="30408"/>
    <cellStyle name="RowTitles-Detail 2 3 4 5 3 2 2" xfId="30409"/>
    <cellStyle name="RowTitles-Detail 2 3 4 5 3 2 2 2" xfId="30410"/>
    <cellStyle name="RowTitles-Detail 2 3 4 5 3 2 3" xfId="30411"/>
    <cellStyle name="RowTitles-Detail 2 3 4 5 3 3" xfId="30412"/>
    <cellStyle name="RowTitles-Detail 2 3 4 5 3 3 2" xfId="30413"/>
    <cellStyle name="RowTitles-Detail 2 3 4 5 3 3 2 2" xfId="30414"/>
    <cellStyle name="RowTitles-Detail 2 3 4 5 3 4" xfId="30415"/>
    <cellStyle name="RowTitles-Detail 2 3 4 5 3 4 2" xfId="30416"/>
    <cellStyle name="RowTitles-Detail 2 3 4 5 3 5" xfId="30417"/>
    <cellStyle name="RowTitles-Detail 2 3 4 5 4" xfId="30418"/>
    <cellStyle name="RowTitles-Detail 2 3 4 5 4 2" xfId="30419"/>
    <cellStyle name="RowTitles-Detail 2 3 4 5 4 2 2" xfId="30420"/>
    <cellStyle name="RowTitles-Detail 2 3 4 5 4 3" xfId="30421"/>
    <cellStyle name="RowTitles-Detail 2 3 4 5 5" xfId="30422"/>
    <cellStyle name="RowTitles-Detail 2 3 4 5 5 2" xfId="30423"/>
    <cellStyle name="RowTitles-Detail 2 3 4 5 5 2 2" xfId="30424"/>
    <cellStyle name="RowTitles-Detail 2 3 4 5 6" xfId="30425"/>
    <cellStyle name="RowTitles-Detail 2 3 4 5 6 2" xfId="30426"/>
    <cellStyle name="RowTitles-Detail 2 3 4 5 7" xfId="30427"/>
    <cellStyle name="RowTitles-Detail 2 3 4 6" xfId="30428"/>
    <cellStyle name="RowTitles-Detail 2 3 4 6 2" xfId="30429"/>
    <cellStyle name="RowTitles-Detail 2 3 4 6 2 2" xfId="30430"/>
    <cellStyle name="RowTitles-Detail 2 3 4 6 2 2 2" xfId="30431"/>
    <cellStyle name="RowTitles-Detail 2 3 4 6 2 2 2 2" xfId="30432"/>
    <cellStyle name="RowTitles-Detail 2 3 4 6 2 2 3" xfId="30433"/>
    <cellStyle name="RowTitles-Detail 2 3 4 6 2 3" xfId="30434"/>
    <cellStyle name="RowTitles-Detail 2 3 4 6 2 3 2" xfId="30435"/>
    <cellStyle name="RowTitles-Detail 2 3 4 6 2 3 2 2" xfId="30436"/>
    <cellStyle name="RowTitles-Detail 2 3 4 6 2 4" xfId="30437"/>
    <cellStyle name="RowTitles-Detail 2 3 4 6 2 4 2" xfId="30438"/>
    <cellStyle name="RowTitles-Detail 2 3 4 6 2 5" xfId="30439"/>
    <cellStyle name="RowTitles-Detail 2 3 4 6 3" xfId="30440"/>
    <cellStyle name="RowTitles-Detail 2 3 4 6 3 2" xfId="30441"/>
    <cellStyle name="RowTitles-Detail 2 3 4 6 3 2 2" xfId="30442"/>
    <cellStyle name="RowTitles-Detail 2 3 4 6 3 2 2 2" xfId="30443"/>
    <cellStyle name="RowTitles-Detail 2 3 4 6 3 2 3" xfId="30444"/>
    <cellStyle name="RowTitles-Detail 2 3 4 6 3 3" xfId="30445"/>
    <cellStyle name="RowTitles-Detail 2 3 4 6 3 3 2" xfId="30446"/>
    <cellStyle name="RowTitles-Detail 2 3 4 6 3 3 2 2" xfId="30447"/>
    <cellStyle name="RowTitles-Detail 2 3 4 6 3 4" xfId="30448"/>
    <cellStyle name="RowTitles-Detail 2 3 4 6 3 4 2" xfId="30449"/>
    <cellStyle name="RowTitles-Detail 2 3 4 6 3 5" xfId="30450"/>
    <cellStyle name="RowTitles-Detail 2 3 4 6 4" xfId="30451"/>
    <cellStyle name="RowTitles-Detail 2 3 4 6 4 2" xfId="30452"/>
    <cellStyle name="RowTitles-Detail 2 3 4 6 4 2 2" xfId="30453"/>
    <cellStyle name="RowTitles-Detail 2 3 4 6 4 3" xfId="30454"/>
    <cellStyle name="RowTitles-Detail 2 3 4 6 5" xfId="30455"/>
    <cellStyle name="RowTitles-Detail 2 3 4 6 5 2" xfId="30456"/>
    <cellStyle name="RowTitles-Detail 2 3 4 6 5 2 2" xfId="30457"/>
    <cellStyle name="RowTitles-Detail 2 3 4 6 6" xfId="30458"/>
    <cellStyle name="RowTitles-Detail 2 3 4 6 6 2" xfId="30459"/>
    <cellStyle name="RowTitles-Detail 2 3 4 6 7" xfId="30460"/>
    <cellStyle name="RowTitles-Detail 2 3 4 7" xfId="30461"/>
    <cellStyle name="RowTitles-Detail 2 3 4 7 2" xfId="30462"/>
    <cellStyle name="RowTitles-Detail 2 3 4 7 2 2" xfId="30463"/>
    <cellStyle name="RowTitles-Detail 2 3 4 7 2 2 2" xfId="30464"/>
    <cellStyle name="RowTitles-Detail 2 3 4 7 2 3" xfId="30465"/>
    <cellStyle name="RowTitles-Detail 2 3 4 7 3" xfId="30466"/>
    <cellStyle name="RowTitles-Detail 2 3 4 7 3 2" xfId="30467"/>
    <cellStyle name="RowTitles-Detail 2 3 4 7 3 2 2" xfId="30468"/>
    <cellStyle name="RowTitles-Detail 2 3 4 7 4" xfId="30469"/>
    <cellStyle name="RowTitles-Detail 2 3 4 7 4 2" xfId="30470"/>
    <cellStyle name="RowTitles-Detail 2 3 4 7 5" xfId="30471"/>
    <cellStyle name="RowTitles-Detail 2 3 4 8" xfId="30472"/>
    <cellStyle name="RowTitles-Detail 2 3 4 8 2" xfId="30473"/>
    <cellStyle name="RowTitles-Detail 2 3 4 9" xfId="30474"/>
    <cellStyle name="RowTitles-Detail 2 3 4 9 2" xfId="30475"/>
    <cellStyle name="RowTitles-Detail 2 3 4 9 2 2" xfId="30476"/>
    <cellStyle name="RowTitles-Detail 2 3 4_STUD aligned by INSTIT" xfId="30477"/>
    <cellStyle name="RowTitles-Detail 2 3 5" xfId="30478"/>
    <cellStyle name="RowTitles-Detail 2 3 5 2" xfId="30479"/>
    <cellStyle name="RowTitles-Detail 2 3 5 2 2" xfId="30480"/>
    <cellStyle name="RowTitles-Detail 2 3 5 2 2 2" xfId="30481"/>
    <cellStyle name="RowTitles-Detail 2 3 5 2 2 2 2" xfId="30482"/>
    <cellStyle name="RowTitles-Detail 2 3 5 2 2 2 2 2" xfId="30483"/>
    <cellStyle name="RowTitles-Detail 2 3 5 2 2 2 3" xfId="30484"/>
    <cellStyle name="RowTitles-Detail 2 3 5 2 2 3" xfId="30485"/>
    <cellStyle name="RowTitles-Detail 2 3 5 2 2 3 2" xfId="30486"/>
    <cellStyle name="RowTitles-Detail 2 3 5 2 2 3 2 2" xfId="30487"/>
    <cellStyle name="RowTitles-Detail 2 3 5 2 2 4" xfId="30488"/>
    <cellStyle name="RowTitles-Detail 2 3 5 2 2 4 2" xfId="30489"/>
    <cellStyle name="RowTitles-Detail 2 3 5 2 2 5" xfId="30490"/>
    <cellStyle name="RowTitles-Detail 2 3 5 2 3" xfId="30491"/>
    <cellStyle name="RowTitles-Detail 2 3 5 2 3 2" xfId="30492"/>
    <cellStyle name="RowTitles-Detail 2 3 5 2 3 2 2" xfId="30493"/>
    <cellStyle name="RowTitles-Detail 2 3 5 2 3 2 2 2" xfId="30494"/>
    <cellStyle name="RowTitles-Detail 2 3 5 2 3 2 3" xfId="30495"/>
    <cellStyle name="RowTitles-Detail 2 3 5 2 3 3" xfId="30496"/>
    <cellStyle name="RowTitles-Detail 2 3 5 2 3 3 2" xfId="30497"/>
    <cellStyle name="RowTitles-Detail 2 3 5 2 3 3 2 2" xfId="30498"/>
    <cellStyle name="RowTitles-Detail 2 3 5 2 3 4" xfId="30499"/>
    <cellStyle name="RowTitles-Detail 2 3 5 2 3 4 2" xfId="30500"/>
    <cellStyle name="RowTitles-Detail 2 3 5 2 3 5" xfId="30501"/>
    <cellStyle name="RowTitles-Detail 2 3 5 2 4" xfId="30502"/>
    <cellStyle name="RowTitles-Detail 2 3 5 2 4 2" xfId="30503"/>
    <cellStyle name="RowTitles-Detail 2 3 5 2 5" xfId="30504"/>
    <cellStyle name="RowTitles-Detail 2 3 5 2 5 2" xfId="30505"/>
    <cellStyle name="RowTitles-Detail 2 3 5 2 5 2 2" xfId="30506"/>
    <cellStyle name="RowTitles-Detail 2 3 5 2 5 3" xfId="30507"/>
    <cellStyle name="RowTitles-Detail 2 3 5 2 6" xfId="30508"/>
    <cellStyle name="RowTitles-Detail 2 3 5 2 6 2" xfId="30509"/>
    <cellStyle name="RowTitles-Detail 2 3 5 2 6 2 2" xfId="30510"/>
    <cellStyle name="RowTitles-Detail 2 3 5 2 7" xfId="30511"/>
    <cellStyle name="RowTitles-Detail 2 3 5 2 7 2" xfId="30512"/>
    <cellStyle name="RowTitles-Detail 2 3 5 2 8" xfId="30513"/>
    <cellStyle name="RowTitles-Detail 2 3 5 3" xfId="30514"/>
    <cellStyle name="RowTitles-Detail 2 3 5 3 2" xfId="30515"/>
    <cellStyle name="RowTitles-Detail 2 3 5 3 2 2" xfId="30516"/>
    <cellStyle name="RowTitles-Detail 2 3 5 3 2 2 2" xfId="30517"/>
    <cellStyle name="RowTitles-Detail 2 3 5 3 2 2 2 2" xfId="30518"/>
    <cellStyle name="RowTitles-Detail 2 3 5 3 2 2 3" xfId="30519"/>
    <cellStyle name="RowTitles-Detail 2 3 5 3 2 3" xfId="30520"/>
    <cellStyle name="RowTitles-Detail 2 3 5 3 2 3 2" xfId="30521"/>
    <cellStyle name="RowTitles-Detail 2 3 5 3 2 3 2 2" xfId="30522"/>
    <cellStyle name="RowTitles-Detail 2 3 5 3 2 4" xfId="30523"/>
    <cellStyle name="RowTitles-Detail 2 3 5 3 2 4 2" xfId="30524"/>
    <cellStyle name="RowTitles-Detail 2 3 5 3 2 5" xfId="30525"/>
    <cellStyle name="RowTitles-Detail 2 3 5 3 3" xfId="30526"/>
    <cellStyle name="RowTitles-Detail 2 3 5 3 3 2" xfId="30527"/>
    <cellStyle name="RowTitles-Detail 2 3 5 3 3 2 2" xfId="30528"/>
    <cellStyle name="RowTitles-Detail 2 3 5 3 3 2 2 2" xfId="30529"/>
    <cellStyle name="RowTitles-Detail 2 3 5 3 3 2 3" xfId="30530"/>
    <cellStyle name="RowTitles-Detail 2 3 5 3 3 3" xfId="30531"/>
    <cellStyle name="RowTitles-Detail 2 3 5 3 3 3 2" xfId="30532"/>
    <cellStyle name="RowTitles-Detail 2 3 5 3 3 3 2 2" xfId="30533"/>
    <cellStyle name="RowTitles-Detail 2 3 5 3 3 4" xfId="30534"/>
    <cellStyle name="RowTitles-Detail 2 3 5 3 3 4 2" xfId="30535"/>
    <cellStyle name="RowTitles-Detail 2 3 5 3 3 5" xfId="30536"/>
    <cellStyle name="RowTitles-Detail 2 3 5 3 4" xfId="30537"/>
    <cellStyle name="RowTitles-Detail 2 3 5 3 4 2" xfId="30538"/>
    <cellStyle name="RowTitles-Detail 2 3 5 3 5" xfId="30539"/>
    <cellStyle name="RowTitles-Detail 2 3 5 3 5 2" xfId="30540"/>
    <cellStyle name="RowTitles-Detail 2 3 5 3 5 2 2" xfId="30541"/>
    <cellStyle name="RowTitles-Detail 2 3 5 4" xfId="30542"/>
    <cellStyle name="RowTitles-Detail 2 3 5 4 2" xfId="30543"/>
    <cellStyle name="RowTitles-Detail 2 3 5 4 2 2" xfId="30544"/>
    <cellStyle name="RowTitles-Detail 2 3 5 4 2 2 2" xfId="30545"/>
    <cellStyle name="RowTitles-Detail 2 3 5 4 2 2 2 2" xfId="30546"/>
    <cellStyle name="RowTitles-Detail 2 3 5 4 2 2 3" xfId="30547"/>
    <cellStyle name="RowTitles-Detail 2 3 5 4 2 3" xfId="30548"/>
    <cellStyle name="RowTitles-Detail 2 3 5 4 2 3 2" xfId="30549"/>
    <cellStyle name="RowTitles-Detail 2 3 5 4 2 3 2 2" xfId="30550"/>
    <cellStyle name="RowTitles-Detail 2 3 5 4 2 4" xfId="30551"/>
    <cellStyle name="RowTitles-Detail 2 3 5 4 2 4 2" xfId="30552"/>
    <cellStyle name="RowTitles-Detail 2 3 5 4 2 5" xfId="30553"/>
    <cellStyle name="RowTitles-Detail 2 3 5 4 3" xfId="30554"/>
    <cellStyle name="RowTitles-Detail 2 3 5 4 3 2" xfId="30555"/>
    <cellStyle name="RowTitles-Detail 2 3 5 4 3 2 2" xfId="30556"/>
    <cellStyle name="RowTitles-Detail 2 3 5 4 3 2 2 2" xfId="30557"/>
    <cellStyle name="RowTitles-Detail 2 3 5 4 3 2 3" xfId="30558"/>
    <cellStyle name="RowTitles-Detail 2 3 5 4 3 3" xfId="30559"/>
    <cellStyle name="RowTitles-Detail 2 3 5 4 3 3 2" xfId="30560"/>
    <cellStyle name="RowTitles-Detail 2 3 5 4 3 3 2 2" xfId="30561"/>
    <cellStyle name="RowTitles-Detail 2 3 5 4 3 4" xfId="30562"/>
    <cellStyle name="RowTitles-Detail 2 3 5 4 3 4 2" xfId="30563"/>
    <cellStyle name="RowTitles-Detail 2 3 5 4 3 5" xfId="30564"/>
    <cellStyle name="RowTitles-Detail 2 3 5 4 4" xfId="30565"/>
    <cellStyle name="RowTitles-Detail 2 3 5 4 4 2" xfId="30566"/>
    <cellStyle name="RowTitles-Detail 2 3 5 4 4 2 2" xfId="30567"/>
    <cellStyle name="RowTitles-Detail 2 3 5 4 4 3" xfId="30568"/>
    <cellStyle name="RowTitles-Detail 2 3 5 4 5" xfId="30569"/>
    <cellStyle name="RowTitles-Detail 2 3 5 4 5 2" xfId="30570"/>
    <cellStyle name="RowTitles-Detail 2 3 5 4 5 2 2" xfId="30571"/>
    <cellStyle name="RowTitles-Detail 2 3 5 4 6" xfId="30572"/>
    <cellStyle name="RowTitles-Detail 2 3 5 4 6 2" xfId="30573"/>
    <cellStyle name="RowTitles-Detail 2 3 5 4 7" xfId="30574"/>
    <cellStyle name="RowTitles-Detail 2 3 5 5" xfId="30575"/>
    <cellStyle name="RowTitles-Detail 2 3 5 5 2" xfId="30576"/>
    <cellStyle name="RowTitles-Detail 2 3 5 5 2 2" xfId="30577"/>
    <cellStyle name="RowTitles-Detail 2 3 5 5 2 2 2" xfId="30578"/>
    <cellStyle name="RowTitles-Detail 2 3 5 5 2 2 2 2" xfId="30579"/>
    <cellStyle name="RowTitles-Detail 2 3 5 5 2 2 3" xfId="30580"/>
    <cellStyle name="RowTitles-Detail 2 3 5 5 2 3" xfId="30581"/>
    <cellStyle name="RowTitles-Detail 2 3 5 5 2 3 2" xfId="30582"/>
    <cellStyle name="RowTitles-Detail 2 3 5 5 2 3 2 2" xfId="30583"/>
    <cellStyle name="RowTitles-Detail 2 3 5 5 2 4" xfId="30584"/>
    <cellStyle name="RowTitles-Detail 2 3 5 5 2 4 2" xfId="30585"/>
    <cellStyle name="RowTitles-Detail 2 3 5 5 2 5" xfId="30586"/>
    <cellStyle name="RowTitles-Detail 2 3 5 5 3" xfId="30587"/>
    <cellStyle name="RowTitles-Detail 2 3 5 5 3 2" xfId="30588"/>
    <cellStyle name="RowTitles-Detail 2 3 5 5 3 2 2" xfId="30589"/>
    <cellStyle name="RowTitles-Detail 2 3 5 5 3 2 2 2" xfId="30590"/>
    <cellStyle name="RowTitles-Detail 2 3 5 5 3 2 3" xfId="30591"/>
    <cellStyle name="RowTitles-Detail 2 3 5 5 3 3" xfId="30592"/>
    <cellStyle name="RowTitles-Detail 2 3 5 5 3 3 2" xfId="30593"/>
    <cellStyle name="RowTitles-Detail 2 3 5 5 3 3 2 2" xfId="30594"/>
    <cellStyle name="RowTitles-Detail 2 3 5 5 3 4" xfId="30595"/>
    <cellStyle name="RowTitles-Detail 2 3 5 5 3 4 2" xfId="30596"/>
    <cellStyle name="RowTitles-Detail 2 3 5 5 3 5" xfId="30597"/>
    <cellStyle name="RowTitles-Detail 2 3 5 5 4" xfId="30598"/>
    <cellStyle name="RowTitles-Detail 2 3 5 5 4 2" xfId="30599"/>
    <cellStyle name="RowTitles-Detail 2 3 5 5 4 2 2" xfId="30600"/>
    <cellStyle name="RowTitles-Detail 2 3 5 5 4 3" xfId="30601"/>
    <cellStyle name="RowTitles-Detail 2 3 5 5 5" xfId="30602"/>
    <cellStyle name="RowTitles-Detail 2 3 5 5 5 2" xfId="30603"/>
    <cellStyle name="RowTitles-Detail 2 3 5 5 5 2 2" xfId="30604"/>
    <cellStyle name="RowTitles-Detail 2 3 5 5 6" xfId="30605"/>
    <cellStyle name="RowTitles-Detail 2 3 5 5 6 2" xfId="30606"/>
    <cellStyle name="RowTitles-Detail 2 3 5 5 7" xfId="30607"/>
    <cellStyle name="RowTitles-Detail 2 3 5 6" xfId="30608"/>
    <cellStyle name="RowTitles-Detail 2 3 5 6 2" xfId="30609"/>
    <cellStyle name="RowTitles-Detail 2 3 5 6 2 2" xfId="30610"/>
    <cellStyle name="RowTitles-Detail 2 3 5 6 2 2 2" xfId="30611"/>
    <cellStyle name="RowTitles-Detail 2 3 5 6 2 2 2 2" xfId="30612"/>
    <cellStyle name="RowTitles-Detail 2 3 5 6 2 2 3" xfId="30613"/>
    <cellStyle name="RowTitles-Detail 2 3 5 6 2 3" xfId="30614"/>
    <cellStyle name="RowTitles-Detail 2 3 5 6 2 3 2" xfId="30615"/>
    <cellStyle name="RowTitles-Detail 2 3 5 6 2 3 2 2" xfId="30616"/>
    <cellStyle name="RowTitles-Detail 2 3 5 6 2 4" xfId="30617"/>
    <cellStyle name="RowTitles-Detail 2 3 5 6 2 4 2" xfId="30618"/>
    <cellStyle name="RowTitles-Detail 2 3 5 6 2 5" xfId="30619"/>
    <cellStyle name="RowTitles-Detail 2 3 5 6 3" xfId="30620"/>
    <cellStyle name="RowTitles-Detail 2 3 5 6 3 2" xfId="30621"/>
    <cellStyle name="RowTitles-Detail 2 3 5 6 3 2 2" xfId="30622"/>
    <cellStyle name="RowTitles-Detail 2 3 5 6 3 2 2 2" xfId="30623"/>
    <cellStyle name="RowTitles-Detail 2 3 5 6 3 2 3" xfId="30624"/>
    <cellStyle name="RowTitles-Detail 2 3 5 6 3 3" xfId="30625"/>
    <cellStyle name="RowTitles-Detail 2 3 5 6 3 3 2" xfId="30626"/>
    <cellStyle name="RowTitles-Detail 2 3 5 6 3 3 2 2" xfId="30627"/>
    <cellStyle name="RowTitles-Detail 2 3 5 6 3 4" xfId="30628"/>
    <cellStyle name="RowTitles-Detail 2 3 5 6 3 4 2" xfId="30629"/>
    <cellStyle name="RowTitles-Detail 2 3 5 6 3 5" xfId="30630"/>
    <cellStyle name="RowTitles-Detail 2 3 5 6 4" xfId="30631"/>
    <cellStyle name="RowTitles-Detail 2 3 5 6 4 2" xfId="30632"/>
    <cellStyle name="RowTitles-Detail 2 3 5 6 4 2 2" xfId="30633"/>
    <cellStyle name="RowTitles-Detail 2 3 5 6 4 3" xfId="30634"/>
    <cellStyle name="RowTitles-Detail 2 3 5 6 5" xfId="30635"/>
    <cellStyle name="RowTitles-Detail 2 3 5 6 5 2" xfId="30636"/>
    <cellStyle name="RowTitles-Detail 2 3 5 6 5 2 2" xfId="30637"/>
    <cellStyle name="RowTitles-Detail 2 3 5 6 6" xfId="30638"/>
    <cellStyle name="RowTitles-Detail 2 3 5 6 6 2" xfId="30639"/>
    <cellStyle name="RowTitles-Detail 2 3 5 6 7" xfId="30640"/>
    <cellStyle name="RowTitles-Detail 2 3 5 7" xfId="30641"/>
    <cellStyle name="RowTitles-Detail 2 3 5 7 2" xfId="30642"/>
    <cellStyle name="RowTitles-Detail 2 3 5 7 2 2" xfId="30643"/>
    <cellStyle name="RowTitles-Detail 2 3 5 7 2 2 2" xfId="30644"/>
    <cellStyle name="RowTitles-Detail 2 3 5 7 2 3" xfId="30645"/>
    <cellStyle name="RowTitles-Detail 2 3 5 7 3" xfId="30646"/>
    <cellStyle name="RowTitles-Detail 2 3 5 7 3 2" xfId="30647"/>
    <cellStyle name="RowTitles-Detail 2 3 5 7 3 2 2" xfId="30648"/>
    <cellStyle name="RowTitles-Detail 2 3 5 7 4" xfId="30649"/>
    <cellStyle name="RowTitles-Detail 2 3 5 7 4 2" xfId="30650"/>
    <cellStyle name="RowTitles-Detail 2 3 5 7 5" xfId="30651"/>
    <cellStyle name="RowTitles-Detail 2 3 5 8" xfId="30652"/>
    <cellStyle name="RowTitles-Detail 2 3 5 8 2" xfId="30653"/>
    <cellStyle name="RowTitles-Detail 2 3 5 8 2 2" xfId="30654"/>
    <cellStyle name="RowTitles-Detail 2 3 5 8 2 2 2" xfId="30655"/>
    <cellStyle name="RowTitles-Detail 2 3 5 8 2 3" xfId="30656"/>
    <cellStyle name="RowTitles-Detail 2 3 5 8 3" xfId="30657"/>
    <cellStyle name="RowTitles-Detail 2 3 5 8 3 2" xfId="30658"/>
    <cellStyle name="RowTitles-Detail 2 3 5 8 3 2 2" xfId="30659"/>
    <cellStyle name="RowTitles-Detail 2 3 5 8 4" xfId="30660"/>
    <cellStyle name="RowTitles-Detail 2 3 5 8 4 2" xfId="30661"/>
    <cellStyle name="RowTitles-Detail 2 3 5 8 5" xfId="30662"/>
    <cellStyle name="RowTitles-Detail 2 3 5 9" xfId="30663"/>
    <cellStyle name="RowTitles-Detail 2 3 5 9 2" xfId="30664"/>
    <cellStyle name="RowTitles-Detail 2 3 5 9 2 2" xfId="30665"/>
    <cellStyle name="RowTitles-Detail 2 3 5_STUD aligned by INSTIT" xfId="30666"/>
    <cellStyle name="RowTitles-Detail 2 3 6" xfId="30667"/>
    <cellStyle name="RowTitles-Detail 2 3 6 2" xfId="30668"/>
    <cellStyle name="RowTitles-Detail 2 3 6 2 2" xfId="30669"/>
    <cellStyle name="RowTitles-Detail 2 3 6 2 2 2" xfId="30670"/>
    <cellStyle name="RowTitles-Detail 2 3 6 2 2 2 2" xfId="30671"/>
    <cellStyle name="RowTitles-Detail 2 3 6 2 2 2 2 2" xfId="30672"/>
    <cellStyle name="RowTitles-Detail 2 3 6 2 2 2 3" xfId="30673"/>
    <cellStyle name="RowTitles-Detail 2 3 6 2 2 3" xfId="30674"/>
    <cellStyle name="RowTitles-Detail 2 3 6 2 2 3 2" xfId="30675"/>
    <cellStyle name="RowTitles-Detail 2 3 6 2 2 3 2 2" xfId="30676"/>
    <cellStyle name="RowTitles-Detail 2 3 6 2 2 4" xfId="30677"/>
    <cellStyle name="RowTitles-Detail 2 3 6 2 2 4 2" xfId="30678"/>
    <cellStyle name="RowTitles-Detail 2 3 6 2 2 5" xfId="30679"/>
    <cellStyle name="RowTitles-Detail 2 3 6 2 3" xfId="30680"/>
    <cellStyle name="RowTitles-Detail 2 3 6 2 3 2" xfId="30681"/>
    <cellStyle name="RowTitles-Detail 2 3 6 2 3 2 2" xfId="30682"/>
    <cellStyle name="RowTitles-Detail 2 3 6 2 3 2 2 2" xfId="30683"/>
    <cellStyle name="RowTitles-Detail 2 3 6 2 3 2 3" xfId="30684"/>
    <cellStyle name="RowTitles-Detail 2 3 6 2 3 3" xfId="30685"/>
    <cellStyle name="RowTitles-Detail 2 3 6 2 3 3 2" xfId="30686"/>
    <cellStyle name="RowTitles-Detail 2 3 6 2 3 3 2 2" xfId="30687"/>
    <cellStyle name="RowTitles-Detail 2 3 6 2 3 4" xfId="30688"/>
    <cellStyle name="RowTitles-Detail 2 3 6 2 3 4 2" xfId="30689"/>
    <cellStyle name="RowTitles-Detail 2 3 6 2 3 5" xfId="30690"/>
    <cellStyle name="RowTitles-Detail 2 3 6 2 4" xfId="30691"/>
    <cellStyle name="RowTitles-Detail 2 3 6 2 4 2" xfId="30692"/>
    <cellStyle name="RowTitles-Detail 2 3 6 2 5" xfId="30693"/>
    <cellStyle name="RowTitles-Detail 2 3 6 2 5 2" xfId="30694"/>
    <cellStyle name="RowTitles-Detail 2 3 6 2 5 2 2" xfId="30695"/>
    <cellStyle name="RowTitles-Detail 2 3 6 2 5 3" xfId="30696"/>
    <cellStyle name="RowTitles-Detail 2 3 6 2 6" xfId="30697"/>
    <cellStyle name="RowTitles-Detail 2 3 6 2 6 2" xfId="30698"/>
    <cellStyle name="RowTitles-Detail 2 3 6 2 6 2 2" xfId="30699"/>
    <cellStyle name="RowTitles-Detail 2 3 6 3" xfId="30700"/>
    <cellStyle name="RowTitles-Detail 2 3 6 3 2" xfId="30701"/>
    <cellStyle name="RowTitles-Detail 2 3 6 3 2 2" xfId="30702"/>
    <cellStyle name="RowTitles-Detail 2 3 6 3 2 2 2" xfId="30703"/>
    <cellStyle name="RowTitles-Detail 2 3 6 3 2 2 2 2" xfId="30704"/>
    <cellStyle name="RowTitles-Detail 2 3 6 3 2 2 3" xfId="30705"/>
    <cellStyle name="RowTitles-Detail 2 3 6 3 2 3" xfId="30706"/>
    <cellStyle name="RowTitles-Detail 2 3 6 3 2 3 2" xfId="30707"/>
    <cellStyle name="RowTitles-Detail 2 3 6 3 2 3 2 2" xfId="30708"/>
    <cellStyle name="RowTitles-Detail 2 3 6 3 2 4" xfId="30709"/>
    <cellStyle name="RowTitles-Detail 2 3 6 3 2 4 2" xfId="30710"/>
    <cellStyle name="RowTitles-Detail 2 3 6 3 2 5" xfId="30711"/>
    <cellStyle name="RowTitles-Detail 2 3 6 3 3" xfId="30712"/>
    <cellStyle name="RowTitles-Detail 2 3 6 3 3 2" xfId="30713"/>
    <cellStyle name="RowTitles-Detail 2 3 6 3 3 2 2" xfId="30714"/>
    <cellStyle name="RowTitles-Detail 2 3 6 3 3 2 2 2" xfId="30715"/>
    <cellStyle name="RowTitles-Detail 2 3 6 3 3 2 3" xfId="30716"/>
    <cellStyle name="RowTitles-Detail 2 3 6 3 3 3" xfId="30717"/>
    <cellStyle name="RowTitles-Detail 2 3 6 3 3 3 2" xfId="30718"/>
    <cellStyle name="RowTitles-Detail 2 3 6 3 3 3 2 2" xfId="30719"/>
    <cellStyle name="RowTitles-Detail 2 3 6 3 3 4" xfId="30720"/>
    <cellStyle name="RowTitles-Detail 2 3 6 3 3 4 2" xfId="30721"/>
    <cellStyle name="RowTitles-Detail 2 3 6 3 3 5" xfId="30722"/>
    <cellStyle name="RowTitles-Detail 2 3 6 3 4" xfId="30723"/>
    <cellStyle name="RowTitles-Detail 2 3 6 3 4 2" xfId="30724"/>
    <cellStyle name="RowTitles-Detail 2 3 6 3 5" xfId="30725"/>
    <cellStyle name="RowTitles-Detail 2 3 6 3 5 2" xfId="30726"/>
    <cellStyle name="RowTitles-Detail 2 3 6 3 5 2 2" xfId="30727"/>
    <cellStyle name="RowTitles-Detail 2 3 6 3 6" xfId="30728"/>
    <cellStyle name="RowTitles-Detail 2 3 6 3 6 2" xfId="30729"/>
    <cellStyle name="RowTitles-Detail 2 3 6 3 7" xfId="30730"/>
    <cellStyle name="RowTitles-Detail 2 3 6 4" xfId="30731"/>
    <cellStyle name="RowTitles-Detail 2 3 6 4 2" xfId="30732"/>
    <cellStyle name="RowTitles-Detail 2 3 6 4 2 2" xfId="30733"/>
    <cellStyle name="RowTitles-Detail 2 3 6 4 2 2 2" xfId="30734"/>
    <cellStyle name="RowTitles-Detail 2 3 6 4 2 2 2 2" xfId="30735"/>
    <cellStyle name="RowTitles-Detail 2 3 6 4 2 2 3" xfId="30736"/>
    <cellStyle name="RowTitles-Detail 2 3 6 4 2 3" xfId="30737"/>
    <cellStyle name="RowTitles-Detail 2 3 6 4 2 3 2" xfId="30738"/>
    <cellStyle name="RowTitles-Detail 2 3 6 4 2 3 2 2" xfId="30739"/>
    <cellStyle name="RowTitles-Detail 2 3 6 4 2 4" xfId="30740"/>
    <cellStyle name="RowTitles-Detail 2 3 6 4 2 4 2" xfId="30741"/>
    <cellStyle name="RowTitles-Detail 2 3 6 4 2 5" xfId="30742"/>
    <cellStyle name="RowTitles-Detail 2 3 6 4 3" xfId="30743"/>
    <cellStyle name="RowTitles-Detail 2 3 6 4 3 2" xfId="30744"/>
    <cellStyle name="RowTitles-Detail 2 3 6 4 3 2 2" xfId="30745"/>
    <cellStyle name="RowTitles-Detail 2 3 6 4 3 2 2 2" xfId="30746"/>
    <cellStyle name="RowTitles-Detail 2 3 6 4 3 2 3" xfId="30747"/>
    <cellStyle name="RowTitles-Detail 2 3 6 4 3 3" xfId="30748"/>
    <cellStyle name="RowTitles-Detail 2 3 6 4 3 3 2" xfId="30749"/>
    <cellStyle name="RowTitles-Detail 2 3 6 4 3 3 2 2" xfId="30750"/>
    <cellStyle name="RowTitles-Detail 2 3 6 4 3 4" xfId="30751"/>
    <cellStyle name="RowTitles-Detail 2 3 6 4 3 4 2" xfId="30752"/>
    <cellStyle name="RowTitles-Detail 2 3 6 4 3 5" xfId="30753"/>
    <cellStyle name="RowTitles-Detail 2 3 6 4 4" xfId="30754"/>
    <cellStyle name="RowTitles-Detail 2 3 6 4 4 2" xfId="30755"/>
    <cellStyle name="RowTitles-Detail 2 3 6 4 5" xfId="30756"/>
    <cellStyle name="RowTitles-Detail 2 3 6 4 5 2" xfId="30757"/>
    <cellStyle name="RowTitles-Detail 2 3 6 4 5 2 2" xfId="30758"/>
    <cellStyle name="RowTitles-Detail 2 3 6 4 5 3" xfId="30759"/>
    <cellStyle name="RowTitles-Detail 2 3 6 4 6" xfId="30760"/>
    <cellStyle name="RowTitles-Detail 2 3 6 4 6 2" xfId="30761"/>
    <cellStyle name="RowTitles-Detail 2 3 6 4 6 2 2" xfId="30762"/>
    <cellStyle name="RowTitles-Detail 2 3 6 4 7" xfId="30763"/>
    <cellStyle name="RowTitles-Detail 2 3 6 4 7 2" xfId="30764"/>
    <cellStyle name="RowTitles-Detail 2 3 6 4 8" xfId="30765"/>
    <cellStyle name="RowTitles-Detail 2 3 6 5" xfId="30766"/>
    <cellStyle name="RowTitles-Detail 2 3 6 5 2" xfId="30767"/>
    <cellStyle name="RowTitles-Detail 2 3 6 5 2 2" xfId="30768"/>
    <cellStyle name="RowTitles-Detail 2 3 6 5 2 2 2" xfId="30769"/>
    <cellStyle name="RowTitles-Detail 2 3 6 5 2 2 2 2" xfId="30770"/>
    <cellStyle name="RowTitles-Detail 2 3 6 5 2 2 3" xfId="30771"/>
    <cellStyle name="RowTitles-Detail 2 3 6 5 2 3" xfId="30772"/>
    <cellStyle name="RowTitles-Detail 2 3 6 5 2 3 2" xfId="30773"/>
    <cellStyle name="RowTitles-Detail 2 3 6 5 2 3 2 2" xfId="30774"/>
    <cellStyle name="RowTitles-Detail 2 3 6 5 2 4" xfId="30775"/>
    <cellStyle name="RowTitles-Detail 2 3 6 5 2 4 2" xfId="30776"/>
    <cellStyle name="RowTitles-Detail 2 3 6 5 2 5" xfId="30777"/>
    <cellStyle name="RowTitles-Detail 2 3 6 5 3" xfId="30778"/>
    <cellStyle name="RowTitles-Detail 2 3 6 5 3 2" xfId="30779"/>
    <cellStyle name="RowTitles-Detail 2 3 6 5 3 2 2" xfId="30780"/>
    <cellStyle name="RowTitles-Detail 2 3 6 5 3 2 2 2" xfId="30781"/>
    <cellStyle name="RowTitles-Detail 2 3 6 5 3 2 3" xfId="30782"/>
    <cellStyle name="RowTitles-Detail 2 3 6 5 3 3" xfId="30783"/>
    <cellStyle name="RowTitles-Detail 2 3 6 5 3 3 2" xfId="30784"/>
    <cellStyle name="RowTitles-Detail 2 3 6 5 3 3 2 2" xfId="30785"/>
    <cellStyle name="RowTitles-Detail 2 3 6 5 3 4" xfId="30786"/>
    <cellStyle name="RowTitles-Detail 2 3 6 5 3 4 2" xfId="30787"/>
    <cellStyle name="RowTitles-Detail 2 3 6 5 3 5" xfId="30788"/>
    <cellStyle name="RowTitles-Detail 2 3 6 5 4" xfId="30789"/>
    <cellStyle name="RowTitles-Detail 2 3 6 5 4 2" xfId="30790"/>
    <cellStyle name="RowTitles-Detail 2 3 6 5 4 2 2" xfId="30791"/>
    <cellStyle name="RowTitles-Detail 2 3 6 5 4 3" xfId="30792"/>
    <cellStyle name="RowTitles-Detail 2 3 6 5 5" xfId="30793"/>
    <cellStyle name="RowTitles-Detail 2 3 6 5 5 2" xfId="30794"/>
    <cellStyle name="RowTitles-Detail 2 3 6 5 5 2 2" xfId="30795"/>
    <cellStyle name="RowTitles-Detail 2 3 6 5 6" xfId="30796"/>
    <cellStyle name="RowTitles-Detail 2 3 6 5 6 2" xfId="30797"/>
    <cellStyle name="RowTitles-Detail 2 3 6 5 7" xfId="30798"/>
    <cellStyle name="RowTitles-Detail 2 3 6 6" xfId="30799"/>
    <cellStyle name="RowTitles-Detail 2 3 6 6 2" xfId="30800"/>
    <cellStyle name="RowTitles-Detail 2 3 6 6 2 2" xfId="30801"/>
    <cellStyle name="RowTitles-Detail 2 3 6 6 2 2 2" xfId="30802"/>
    <cellStyle name="RowTitles-Detail 2 3 6 6 2 2 2 2" xfId="30803"/>
    <cellStyle name="RowTitles-Detail 2 3 6 6 2 2 3" xfId="30804"/>
    <cellStyle name="RowTitles-Detail 2 3 6 6 2 3" xfId="30805"/>
    <cellStyle name="RowTitles-Detail 2 3 6 6 2 3 2" xfId="30806"/>
    <cellStyle name="RowTitles-Detail 2 3 6 6 2 3 2 2" xfId="30807"/>
    <cellStyle name="RowTitles-Detail 2 3 6 6 2 4" xfId="30808"/>
    <cellStyle name="RowTitles-Detail 2 3 6 6 2 4 2" xfId="30809"/>
    <cellStyle name="RowTitles-Detail 2 3 6 6 2 5" xfId="30810"/>
    <cellStyle name="RowTitles-Detail 2 3 6 6 3" xfId="30811"/>
    <cellStyle name="RowTitles-Detail 2 3 6 6 3 2" xfId="30812"/>
    <cellStyle name="RowTitles-Detail 2 3 6 6 3 2 2" xfId="30813"/>
    <cellStyle name="RowTitles-Detail 2 3 6 6 3 2 2 2" xfId="30814"/>
    <cellStyle name="RowTitles-Detail 2 3 6 6 3 2 3" xfId="30815"/>
    <cellStyle name="RowTitles-Detail 2 3 6 6 3 3" xfId="30816"/>
    <cellStyle name="RowTitles-Detail 2 3 6 6 3 3 2" xfId="30817"/>
    <cellStyle name="RowTitles-Detail 2 3 6 6 3 3 2 2" xfId="30818"/>
    <cellStyle name="RowTitles-Detail 2 3 6 6 3 4" xfId="30819"/>
    <cellStyle name="RowTitles-Detail 2 3 6 6 3 4 2" xfId="30820"/>
    <cellStyle name="RowTitles-Detail 2 3 6 6 3 5" xfId="30821"/>
    <cellStyle name="RowTitles-Detail 2 3 6 6 4" xfId="30822"/>
    <cellStyle name="RowTitles-Detail 2 3 6 6 4 2" xfId="30823"/>
    <cellStyle name="RowTitles-Detail 2 3 6 6 4 2 2" xfId="30824"/>
    <cellStyle name="RowTitles-Detail 2 3 6 6 4 3" xfId="30825"/>
    <cellStyle name="RowTitles-Detail 2 3 6 6 5" xfId="30826"/>
    <cellStyle name="RowTitles-Detail 2 3 6 6 5 2" xfId="30827"/>
    <cellStyle name="RowTitles-Detail 2 3 6 6 5 2 2" xfId="30828"/>
    <cellStyle name="RowTitles-Detail 2 3 6 6 6" xfId="30829"/>
    <cellStyle name="RowTitles-Detail 2 3 6 6 6 2" xfId="30830"/>
    <cellStyle name="RowTitles-Detail 2 3 6 6 7" xfId="30831"/>
    <cellStyle name="RowTitles-Detail 2 3 6 7" xfId="30832"/>
    <cellStyle name="RowTitles-Detail 2 3 6 7 2" xfId="30833"/>
    <cellStyle name="RowTitles-Detail 2 3 6 7 2 2" xfId="30834"/>
    <cellStyle name="RowTitles-Detail 2 3 6 7 2 2 2" xfId="30835"/>
    <cellStyle name="RowTitles-Detail 2 3 6 7 2 3" xfId="30836"/>
    <cellStyle name="RowTitles-Detail 2 3 6 7 3" xfId="30837"/>
    <cellStyle name="RowTitles-Detail 2 3 6 7 3 2" xfId="30838"/>
    <cellStyle name="RowTitles-Detail 2 3 6 7 3 2 2" xfId="30839"/>
    <cellStyle name="RowTitles-Detail 2 3 6 7 4" xfId="30840"/>
    <cellStyle name="RowTitles-Detail 2 3 6 7 4 2" xfId="30841"/>
    <cellStyle name="RowTitles-Detail 2 3 6 7 5" xfId="30842"/>
    <cellStyle name="RowTitles-Detail 2 3 6 8" xfId="30843"/>
    <cellStyle name="RowTitles-Detail 2 3 6 8 2" xfId="30844"/>
    <cellStyle name="RowTitles-Detail 2 3 6 9" xfId="30845"/>
    <cellStyle name="RowTitles-Detail 2 3 6 9 2" xfId="30846"/>
    <cellStyle name="RowTitles-Detail 2 3 6 9 2 2" xfId="30847"/>
    <cellStyle name="RowTitles-Detail 2 3 6_STUD aligned by INSTIT" xfId="30848"/>
    <cellStyle name="RowTitles-Detail 2 3 7" xfId="30849"/>
    <cellStyle name="RowTitles-Detail 2 3 7 2" xfId="30850"/>
    <cellStyle name="RowTitles-Detail 2 3 7 2 2" xfId="30851"/>
    <cellStyle name="RowTitles-Detail 2 3 7 2 2 2" xfId="30852"/>
    <cellStyle name="RowTitles-Detail 2 3 7 2 2 2 2" xfId="30853"/>
    <cellStyle name="RowTitles-Detail 2 3 7 2 2 3" xfId="30854"/>
    <cellStyle name="RowTitles-Detail 2 3 7 2 3" xfId="30855"/>
    <cellStyle name="RowTitles-Detail 2 3 7 2 3 2" xfId="30856"/>
    <cellStyle name="RowTitles-Detail 2 3 7 2 3 2 2" xfId="30857"/>
    <cellStyle name="RowTitles-Detail 2 3 7 2 4" xfId="30858"/>
    <cellStyle name="RowTitles-Detail 2 3 7 2 4 2" xfId="30859"/>
    <cellStyle name="RowTitles-Detail 2 3 7 2 5" xfId="30860"/>
    <cellStyle name="RowTitles-Detail 2 3 7 3" xfId="30861"/>
    <cellStyle name="RowTitles-Detail 2 3 7 3 2" xfId="30862"/>
    <cellStyle name="RowTitles-Detail 2 3 7 3 2 2" xfId="30863"/>
    <cellStyle name="RowTitles-Detail 2 3 7 3 2 2 2" xfId="30864"/>
    <cellStyle name="RowTitles-Detail 2 3 7 3 2 3" xfId="30865"/>
    <cellStyle name="RowTitles-Detail 2 3 7 3 3" xfId="30866"/>
    <cellStyle name="RowTitles-Detail 2 3 7 3 3 2" xfId="30867"/>
    <cellStyle name="RowTitles-Detail 2 3 7 3 3 2 2" xfId="30868"/>
    <cellStyle name="RowTitles-Detail 2 3 7 3 4" xfId="30869"/>
    <cellStyle name="RowTitles-Detail 2 3 7 3 4 2" xfId="30870"/>
    <cellStyle name="RowTitles-Detail 2 3 7 3 5" xfId="30871"/>
    <cellStyle name="RowTitles-Detail 2 3 7 4" xfId="30872"/>
    <cellStyle name="RowTitles-Detail 2 3 7 4 2" xfId="30873"/>
    <cellStyle name="RowTitles-Detail 2 3 7 5" xfId="30874"/>
    <cellStyle name="RowTitles-Detail 2 3 7 5 2" xfId="30875"/>
    <cellStyle name="RowTitles-Detail 2 3 7 5 2 2" xfId="30876"/>
    <cellStyle name="RowTitles-Detail 2 3 7 5 3" xfId="30877"/>
    <cellStyle name="RowTitles-Detail 2 3 7 6" xfId="30878"/>
    <cellStyle name="RowTitles-Detail 2 3 7 6 2" xfId="30879"/>
    <cellStyle name="RowTitles-Detail 2 3 7 6 2 2" xfId="30880"/>
    <cellStyle name="RowTitles-Detail 2 3 8" xfId="30881"/>
    <cellStyle name="RowTitles-Detail 2 3 8 2" xfId="30882"/>
    <cellStyle name="RowTitles-Detail 2 3 8 2 2" xfId="30883"/>
    <cellStyle name="RowTitles-Detail 2 3 8 2 2 2" xfId="30884"/>
    <cellStyle name="RowTitles-Detail 2 3 8 2 2 2 2" xfId="30885"/>
    <cellStyle name="RowTitles-Detail 2 3 8 2 2 3" xfId="30886"/>
    <cellStyle name="RowTitles-Detail 2 3 8 2 3" xfId="30887"/>
    <cellStyle name="RowTitles-Detail 2 3 8 2 3 2" xfId="30888"/>
    <cellStyle name="RowTitles-Detail 2 3 8 2 3 2 2" xfId="30889"/>
    <cellStyle name="RowTitles-Detail 2 3 8 2 4" xfId="30890"/>
    <cellStyle name="RowTitles-Detail 2 3 8 2 4 2" xfId="30891"/>
    <cellStyle name="RowTitles-Detail 2 3 8 2 5" xfId="30892"/>
    <cellStyle name="RowTitles-Detail 2 3 8 3" xfId="30893"/>
    <cellStyle name="RowTitles-Detail 2 3 8 3 2" xfId="30894"/>
    <cellStyle name="RowTitles-Detail 2 3 8 3 2 2" xfId="30895"/>
    <cellStyle name="RowTitles-Detail 2 3 8 3 2 2 2" xfId="30896"/>
    <cellStyle name="RowTitles-Detail 2 3 8 3 2 3" xfId="30897"/>
    <cellStyle name="RowTitles-Detail 2 3 8 3 3" xfId="30898"/>
    <cellStyle name="RowTitles-Detail 2 3 8 3 3 2" xfId="30899"/>
    <cellStyle name="RowTitles-Detail 2 3 8 3 3 2 2" xfId="30900"/>
    <cellStyle name="RowTitles-Detail 2 3 8 3 4" xfId="30901"/>
    <cellStyle name="RowTitles-Detail 2 3 8 3 4 2" xfId="30902"/>
    <cellStyle name="RowTitles-Detail 2 3 8 3 5" xfId="30903"/>
    <cellStyle name="RowTitles-Detail 2 3 8 4" xfId="30904"/>
    <cellStyle name="RowTitles-Detail 2 3 8 4 2" xfId="30905"/>
    <cellStyle name="RowTitles-Detail 2 3 8 5" xfId="30906"/>
    <cellStyle name="RowTitles-Detail 2 3 8 5 2" xfId="30907"/>
    <cellStyle name="RowTitles-Detail 2 3 8 5 2 2" xfId="30908"/>
    <cellStyle name="RowTitles-Detail 2 3 8 6" xfId="30909"/>
    <cellStyle name="RowTitles-Detail 2 3 8 6 2" xfId="30910"/>
    <cellStyle name="RowTitles-Detail 2 3 8 7" xfId="30911"/>
    <cellStyle name="RowTitles-Detail 2 3 9" xfId="30912"/>
    <cellStyle name="RowTitles-Detail 2 3 9 2" xfId="30913"/>
    <cellStyle name="RowTitles-Detail 2 3 9 2 2" xfId="30914"/>
    <cellStyle name="RowTitles-Detail 2 3 9 2 2 2" xfId="30915"/>
    <cellStyle name="RowTitles-Detail 2 3 9 2 2 2 2" xfId="30916"/>
    <cellStyle name="RowTitles-Detail 2 3 9 2 2 3" xfId="30917"/>
    <cellStyle name="RowTitles-Detail 2 3 9 2 3" xfId="30918"/>
    <cellStyle name="RowTitles-Detail 2 3 9 2 3 2" xfId="30919"/>
    <cellStyle name="RowTitles-Detail 2 3 9 2 3 2 2" xfId="30920"/>
    <cellStyle name="RowTitles-Detail 2 3 9 2 4" xfId="30921"/>
    <cellStyle name="RowTitles-Detail 2 3 9 2 4 2" xfId="30922"/>
    <cellStyle name="RowTitles-Detail 2 3 9 2 5" xfId="30923"/>
    <cellStyle name="RowTitles-Detail 2 3 9 3" xfId="30924"/>
    <cellStyle name="RowTitles-Detail 2 3 9 3 2" xfId="30925"/>
    <cellStyle name="RowTitles-Detail 2 3 9 3 2 2" xfId="30926"/>
    <cellStyle name="RowTitles-Detail 2 3 9 3 2 2 2" xfId="30927"/>
    <cellStyle name="RowTitles-Detail 2 3 9 3 2 3" xfId="30928"/>
    <cellStyle name="RowTitles-Detail 2 3 9 3 3" xfId="30929"/>
    <cellStyle name="RowTitles-Detail 2 3 9 3 3 2" xfId="30930"/>
    <cellStyle name="RowTitles-Detail 2 3 9 3 3 2 2" xfId="30931"/>
    <cellStyle name="RowTitles-Detail 2 3 9 3 4" xfId="30932"/>
    <cellStyle name="RowTitles-Detail 2 3 9 3 4 2" xfId="30933"/>
    <cellStyle name="RowTitles-Detail 2 3 9 3 5" xfId="30934"/>
    <cellStyle name="RowTitles-Detail 2 3 9 4" xfId="30935"/>
    <cellStyle name="RowTitles-Detail 2 3 9 4 2" xfId="30936"/>
    <cellStyle name="RowTitles-Detail 2 3 9 5" xfId="30937"/>
    <cellStyle name="RowTitles-Detail 2 3 9 5 2" xfId="30938"/>
    <cellStyle name="RowTitles-Detail 2 3 9 5 2 2" xfId="30939"/>
    <cellStyle name="RowTitles-Detail 2 3 9 5 3" xfId="30940"/>
    <cellStyle name="RowTitles-Detail 2 3 9 6" xfId="30941"/>
    <cellStyle name="RowTitles-Detail 2 3 9 6 2" xfId="30942"/>
    <cellStyle name="RowTitles-Detail 2 3 9 6 2 2" xfId="30943"/>
    <cellStyle name="RowTitles-Detail 2 3 9 7" xfId="30944"/>
    <cellStyle name="RowTitles-Detail 2 3 9 7 2" xfId="30945"/>
    <cellStyle name="RowTitles-Detail 2 3 9 8" xfId="30946"/>
    <cellStyle name="RowTitles-Detail 2 3_STUD aligned by INSTIT" xfId="30947"/>
    <cellStyle name="RowTitles-Detail 2 4" xfId="30948"/>
    <cellStyle name="RowTitles-Detail 2 4 10" xfId="30949"/>
    <cellStyle name="RowTitles-Detail 2 4 10 2" xfId="30950"/>
    <cellStyle name="RowTitles-Detail 2 4 10 2 2" xfId="30951"/>
    <cellStyle name="RowTitles-Detail 2 4 10 2 2 2" xfId="30952"/>
    <cellStyle name="RowTitles-Detail 2 4 10 2 3" xfId="30953"/>
    <cellStyle name="RowTitles-Detail 2 4 10 3" xfId="30954"/>
    <cellStyle name="RowTitles-Detail 2 4 10 3 2" xfId="30955"/>
    <cellStyle name="RowTitles-Detail 2 4 10 3 2 2" xfId="30956"/>
    <cellStyle name="RowTitles-Detail 2 4 10 4" xfId="30957"/>
    <cellStyle name="RowTitles-Detail 2 4 10 4 2" xfId="30958"/>
    <cellStyle name="RowTitles-Detail 2 4 10 5" xfId="30959"/>
    <cellStyle name="RowTitles-Detail 2 4 11" xfId="30960"/>
    <cellStyle name="RowTitles-Detail 2 4 11 2" xfId="30961"/>
    <cellStyle name="RowTitles-Detail 2 4 12" xfId="30962"/>
    <cellStyle name="RowTitles-Detail 2 4 12 2" xfId="30963"/>
    <cellStyle name="RowTitles-Detail 2 4 12 2 2" xfId="30964"/>
    <cellStyle name="RowTitles-Detail 2 4 2" xfId="30965"/>
    <cellStyle name="RowTitles-Detail 2 4 2 2" xfId="30966"/>
    <cellStyle name="RowTitles-Detail 2 4 2 2 2" xfId="30967"/>
    <cellStyle name="RowTitles-Detail 2 4 2 2 2 2" xfId="30968"/>
    <cellStyle name="RowTitles-Detail 2 4 2 2 2 2 2" xfId="30969"/>
    <cellStyle name="RowTitles-Detail 2 4 2 2 2 2 2 2" xfId="30970"/>
    <cellStyle name="RowTitles-Detail 2 4 2 2 2 2 3" xfId="30971"/>
    <cellStyle name="RowTitles-Detail 2 4 2 2 2 3" xfId="30972"/>
    <cellStyle name="RowTitles-Detail 2 4 2 2 2 3 2" xfId="30973"/>
    <cellStyle name="RowTitles-Detail 2 4 2 2 2 3 2 2" xfId="30974"/>
    <cellStyle name="RowTitles-Detail 2 4 2 2 2 4" xfId="30975"/>
    <cellStyle name="RowTitles-Detail 2 4 2 2 2 4 2" xfId="30976"/>
    <cellStyle name="RowTitles-Detail 2 4 2 2 2 5" xfId="30977"/>
    <cellStyle name="RowTitles-Detail 2 4 2 2 3" xfId="30978"/>
    <cellStyle name="RowTitles-Detail 2 4 2 2 3 2" xfId="30979"/>
    <cellStyle name="RowTitles-Detail 2 4 2 2 3 2 2" xfId="30980"/>
    <cellStyle name="RowTitles-Detail 2 4 2 2 3 2 2 2" xfId="30981"/>
    <cellStyle name="RowTitles-Detail 2 4 2 2 3 2 3" xfId="30982"/>
    <cellStyle name="RowTitles-Detail 2 4 2 2 3 3" xfId="30983"/>
    <cellStyle name="RowTitles-Detail 2 4 2 2 3 3 2" xfId="30984"/>
    <cellStyle name="RowTitles-Detail 2 4 2 2 3 3 2 2" xfId="30985"/>
    <cellStyle name="RowTitles-Detail 2 4 2 2 3 4" xfId="30986"/>
    <cellStyle name="RowTitles-Detail 2 4 2 2 3 4 2" xfId="30987"/>
    <cellStyle name="RowTitles-Detail 2 4 2 2 3 5" xfId="30988"/>
    <cellStyle name="RowTitles-Detail 2 4 2 2 4" xfId="30989"/>
    <cellStyle name="RowTitles-Detail 2 4 2 2 4 2" xfId="30990"/>
    <cellStyle name="RowTitles-Detail 2 4 2 2 5" xfId="30991"/>
    <cellStyle name="RowTitles-Detail 2 4 2 2 5 2" xfId="30992"/>
    <cellStyle name="RowTitles-Detail 2 4 2 2 5 2 2" xfId="30993"/>
    <cellStyle name="RowTitles-Detail 2 4 2 3" xfId="30994"/>
    <cellStyle name="RowTitles-Detail 2 4 2 3 2" xfId="30995"/>
    <cellStyle name="RowTitles-Detail 2 4 2 3 2 2" xfId="30996"/>
    <cellStyle name="RowTitles-Detail 2 4 2 3 2 2 2" xfId="30997"/>
    <cellStyle name="RowTitles-Detail 2 4 2 3 2 2 2 2" xfId="30998"/>
    <cellStyle name="RowTitles-Detail 2 4 2 3 2 2 3" xfId="30999"/>
    <cellStyle name="RowTitles-Detail 2 4 2 3 2 3" xfId="31000"/>
    <cellStyle name="RowTitles-Detail 2 4 2 3 2 3 2" xfId="31001"/>
    <cellStyle name="RowTitles-Detail 2 4 2 3 2 3 2 2" xfId="31002"/>
    <cellStyle name="RowTitles-Detail 2 4 2 3 2 4" xfId="31003"/>
    <cellStyle name="RowTitles-Detail 2 4 2 3 2 4 2" xfId="31004"/>
    <cellStyle name="RowTitles-Detail 2 4 2 3 2 5" xfId="31005"/>
    <cellStyle name="RowTitles-Detail 2 4 2 3 3" xfId="31006"/>
    <cellStyle name="RowTitles-Detail 2 4 2 3 3 2" xfId="31007"/>
    <cellStyle name="RowTitles-Detail 2 4 2 3 3 2 2" xfId="31008"/>
    <cellStyle name="RowTitles-Detail 2 4 2 3 3 2 2 2" xfId="31009"/>
    <cellStyle name="RowTitles-Detail 2 4 2 3 3 2 3" xfId="31010"/>
    <cellStyle name="RowTitles-Detail 2 4 2 3 3 3" xfId="31011"/>
    <cellStyle name="RowTitles-Detail 2 4 2 3 3 3 2" xfId="31012"/>
    <cellStyle name="RowTitles-Detail 2 4 2 3 3 3 2 2" xfId="31013"/>
    <cellStyle name="RowTitles-Detail 2 4 2 3 3 4" xfId="31014"/>
    <cellStyle name="RowTitles-Detail 2 4 2 3 3 4 2" xfId="31015"/>
    <cellStyle name="RowTitles-Detail 2 4 2 3 3 5" xfId="31016"/>
    <cellStyle name="RowTitles-Detail 2 4 2 3 4" xfId="31017"/>
    <cellStyle name="RowTitles-Detail 2 4 2 3 4 2" xfId="31018"/>
    <cellStyle name="RowTitles-Detail 2 4 2 3 5" xfId="31019"/>
    <cellStyle name="RowTitles-Detail 2 4 2 3 5 2" xfId="31020"/>
    <cellStyle name="RowTitles-Detail 2 4 2 3 5 2 2" xfId="31021"/>
    <cellStyle name="RowTitles-Detail 2 4 2 3 5 3" xfId="31022"/>
    <cellStyle name="RowTitles-Detail 2 4 2 3 6" xfId="31023"/>
    <cellStyle name="RowTitles-Detail 2 4 2 3 6 2" xfId="31024"/>
    <cellStyle name="RowTitles-Detail 2 4 2 3 6 2 2" xfId="31025"/>
    <cellStyle name="RowTitles-Detail 2 4 2 3 7" xfId="31026"/>
    <cellStyle name="RowTitles-Detail 2 4 2 3 7 2" xfId="31027"/>
    <cellStyle name="RowTitles-Detail 2 4 2 3 8" xfId="31028"/>
    <cellStyle name="RowTitles-Detail 2 4 2 4" xfId="31029"/>
    <cellStyle name="RowTitles-Detail 2 4 2 4 2" xfId="31030"/>
    <cellStyle name="RowTitles-Detail 2 4 2 4 2 2" xfId="31031"/>
    <cellStyle name="RowTitles-Detail 2 4 2 4 2 2 2" xfId="31032"/>
    <cellStyle name="RowTitles-Detail 2 4 2 4 2 2 2 2" xfId="31033"/>
    <cellStyle name="RowTitles-Detail 2 4 2 4 2 2 3" xfId="31034"/>
    <cellStyle name="RowTitles-Detail 2 4 2 4 2 3" xfId="31035"/>
    <cellStyle name="RowTitles-Detail 2 4 2 4 2 3 2" xfId="31036"/>
    <cellStyle name="RowTitles-Detail 2 4 2 4 2 3 2 2" xfId="31037"/>
    <cellStyle name="RowTitles-Detail 2 4 2 4 2 4" xfId="31038"/>
    <cellStyle name="RowTitles-Detail 2 4 2 4 2 4 2" xfId="31039"/>
    <cellStyle name="RowTitles-Detail 2 4 2 4 2 5" xfId="31040"/>
    <cellStyle name="RowTitles-Detail 2 4 2 4 3" xfId="31041"/>
    <cellStyle name="RowTitles-Detail 2 4 2 4 3 2" xfId="31042"/>
    <cellStyle name="RowTitles-Detail 2 4 2 4 3 2 2" xfId="31043"/>
    <cellStyle name="RowTitles-Detail 2 4 2 4 3 2 2 2" xfId="31044"/>
    <cellStyle name="RowTitles-Detail 2 4 2 4 3 2 3" xfId="31045"/>
    <cellStyle name="RowTitles-Detail 2 4 2 4 3 3" xfId="31046"/>
    <cellStyle name="RowTitles-Detail 2 4 2 4 3 3 2" xfId="31047"/>
    <cellStyle name="RowTitles-Detail 2 4 2 4 3 3 2 2" xfId="31048"/>
    <cellStyle name="RowTitles-Detail 2 4 2 4 3 4" xfId="31049"/>
    <cellStyle name="RowTitles-Detail 2 4 2 4 3 4 2" xfId="31050"/>
    <cellStyle name="RowTitles-Detail 2 4 2 4 3 5" xfId="31051"/>
    <cellStyle name="RowTitles-Detail 2 4 2 4 4" xfId="31052"/>
    <cellStyle name="RowTitles-Detail 2 4 2 4 4 2" xfId="31053"/>
    <cellStyle name="RowTitles-Detail 2 4 2 4 4 2 2" xfId="31054"/>
    <cellStyle name="RowTitles-Detail 2 4 2 4 4 3" xfId="31055"/>
    <cellStyle name="RowTitles-Detail 2 4 2 4 5" xfId="31056"/>
    <cellStyle name="RowTitles-Detail 2 4 2 4 5 2" xfId="31057"/>
    <cellStyle name="RowTitles-Detail 2 4 2 4 5 2 2" xfId="31058"/>
    <cellStyle name="RowTitles-Detail 2 4 2 4 6" xfId="31059"/>
    <cellStyle name="RowTitles-Detail 2 4 2 4 6 2" xfId="31060"/>
    <cellStyle name="RowTitles-Detail 2 4 2 4 7" xfId="31061"/>
    <cellStyle name="RowTitles-Detail 2 4 2 5" xfId="31062"/>
    <cellStyle name="RowTitles-Detail 2 4 2 5 2" xfId="31063"/>
    <cellStyle name="RowTitles-Detail 2 4 2 5 2 2" xfId="31064"/>
    <cellStyle name="RowTitles-Detail 2 4 2 5 2 2 2" xfId="31065"/>
    <cellStyle name="RowTitles-Detail 2 4 2 5 2 2 2 2" xfId="31066"/>
    <cellStyle name="RowTitles-Detail 2 4 2 5 2 2 3" xfId="31067"/>
    <cellStyle name="RowTitles-Detail 2 4 2 5 2 3" xfId="31068"/>
    <cellStyle name="RowTitles-Detail 2 4 2 5 2 3 2" xfId="31069"/>
    <cellStyle name="RowTitles-Detail 2 4 2 5 2 3 2 2" xfId="31070"/>
    <cellStyle name="RowTitles-Detail 2 4 2 5 2 4" xfId="31071"/>
    <cellStyle name="RowTitles-Detail 2 4 2 5 2 4 2" xfId="31072"/>
    <cellStyle name="RowTitles-Detail 2 4 2 5 2 5" xfId="31073"/>
    <cellStyle name="RowTitles-Detail 2 4 2 5 3" xfId="31074"/>
    <cellStyle name="RowTitles-Detail 2 4 2 5 3 2" xfId="31075"/>
    <cellStyle name="RowTitles-Detail 2 4 2 5 3 2 2" xfId="31076"/>
    <cellStyle name="RowTitles-Detail 2 4 2 5 3 2 2 2" xfId="31077"/>
    <cellStyle name="RowTitles-Detail 2 4 2 5 3 2 3" xfId="31078"/>
    <cellStyle name="RowTitles-Detail 2 4 2 5 3 3" xfId="31079"/>
    <cellStyle name="RowTitles-Detail 2 4 2 5 3 3 2" xfId="31080"/>
    <cellStyle name="RowTitles-Detail 2 4 2 5 3 3 2 2" xfId="31081"/>
    <cellStyle name="RowTitles-Detail 2 4 2 5 3 4" xfId="31082"/>
    <cellStyle name="RowTitles-Detail 2 4 2 5 3 4 2" xfId="31083"/>
    <cellStyle name="RowTitles-Detail 2 4 2 5 3 5" xfId="31084"/>
    <cellStyle name="RowTitles-Detail 2 4 2 5 4" xfId="31085"/>
    <cellStyle name="RowTitles-Detail 2 4 2 5 4 2" xfId="31086"/>
    <cellStyle name="RowTitles-Detail 2 4 2 5 4 2 2" xfId="31087"/>
    <cellStyle name="RowTitles-Detail 2 4 2 5 4 3" xfId="31088"/>
    <cellStyle name="RowTitles-Detail 2 4 2 5 5" xfId="31089"/>
    <cellStyle name="RowTitles-Detail 2 4 2 5 5 2" xfId="31090"/>
    <cellStyle name="RowTitles-Detail 2 4 2 5 5 2 2" xfId="31091"/>
    <cellStyle name="RowTitles-Detail 2 4 2 5 6" xfId="31092"/>
    <cellStyle name="RowTitles-Detail 2 4 2 5 6 2" xfId="31093"/>
    <cellStyle name="RowTitles-Detail 2 4 2 5 7" xfId="31094"/>
    <cellStyle name="RowTitles-Detail 2 4 2 6" xfId="31095"/>
    <cellStyle name="RowTitles-Detail 2 4 2 6 2" xfId="31096"/>
    <cellStyle name="RowTitles-Detail 2 4 2 6 2 2" xfId="31097"/>
    <cellStyle name="RowTitles-Detail 2 4 2 6 2 2 2" xfId="31098"/>
    <cellStyle name="RowTitles-Detail 2 4 2 6 2 2 2 2" xfId="31099"/>
    <cellStyle name="RowTitles-Detail 2 4 2 6 2 2 3" xfId="31100"/>
    <cellStyle name="RowTitles-Detail 2 4 2 6 2 3" xfId="31101"/>
    <cellStyle name="RowTitles-Detail 2 4 2 6 2 3 2" xfId="31102"/>
    <cellStyle name="RowTitles-Detail 2 4 2 6 2 3 2 2" xfId="31103"/>
    <cellStyle name="RowTitles-Detail 2 4 2 6 2 4" xfId="31104"/>
    <cellStyle name="RowTitles-Detail 2 4 2 6 2 4 2" xfId="31105"/>
    <cellStyle name="RowTitles-Detail 2 4 2 6 2 5" xfId="31106"/>
    <cellStyle name="RowTitles-Detail 2 4 2 6 3" xfId="31107"/>
    <cellStyle name="RowTitles-Detail 2 4 2 6 3 2" xfId="31108"/>
    <cellStyle name="RowTitles-Detail 2 4 2 6 3 2 2" xfId="31109"/>
    <cellStyle name="RowTitles-Detail 2 4 2 6 3 2 2 2" xfId="31110"/>
    <cellStyle name="RowTitles-Detail 2 4 2 6 3 2 3" xfId="31111"/>
    <cellStyle name="RowTitles-Detail 2 4 2 6 3 3" xfId="31112"/>
    <cellStyle name="RowTitles-Detail 2 4 2 6 3 3 2" xfId="31113"/>
    <cellStyle name="RowTitles-Detail 2 4 2 6 3 3 2 2" xfId="31114"/>
    <cellStyle name="RowTitles-Detail 2 4 2 6 3 4" xfId="31115"/>
    <cellStyle name="RowTitles-Detail 2 4 2 6 3 4 2" xfId="31116"/>
    <cellStyle name="RowTitles-Detail 2 4 2 6 3 5" xfId="31117"/>
    <cellStyle name="RowTitles-Detail 2 4 2 6 4" xfId="31118"/>
    <cellStyle name="RowTitles-Detail 2 4 2 6 4 2" xfId="31119"/>
    <cellStyle name="RowTitles-Detail 2 4 2 6 4 2 2" xfId="31120"/>
    <cellStyle name="RowTitles-Detail 2 4 2 6 4 3" xfId="31121"/>
    <cellStyle name="RowTitles-Detail 2 4 2 6 5" xfId="31122"/>
    <cellStyle name="RowTitles-Detail 2 4 2 6 5 2" xfId="31123"/>
    <cellStyle name="RowTitles-Detail 2 4 2 6 5 2 2" xfId="31124"/>
    <cellStyle name="RowTitles-Detail 2 4 2 6 6" xfId="31125"/>
    <cellStyle name="RowTitles-Detail 2 4 2 6 6 2" xfId="31126"/>
    <cellStyle name="RowTitles-Detail 2 4 2 6 7" xfId="31127"/>
    <cellStyle name="RowTitles-Detail 2 4 2 7" xfId="31128"/>
    <cellStyle name="RowTitles-Detail 2 4 2 7 2" xfId="31129"/>
    <cellStyle name="RowTitles-Detail 2 4 2 7 2 2" xfId="31130"/>
    <cellStyle name="RowTitles-Detail 2 4 2 7 2 2 2" xfId="31131"/>
    <cellStyle name="RowTitles-Detail 2 4 2 7 2 3" xfId="31132"/>
    <cellStyle name="RowTitles-Detail 2 4 2 7 3" xfId="31133"/>
    <cellStyle name="RowTitles-Detail 2 4 2 7 3 2" xfId="31134"/>
    <cellStyle name="RowTitles-Detail 2 4 2 7 3 2 2" xfId="31135"/>
    <cellStyle name="RowTitles-Detail 2 4 2 7 4" xfId="31136"/>
    <cellStyle name="RowTitles-Detail 2 4 2 7 4 2" xfId="31137"/>
    <cellStyle name="RowTitles-Detail 2 4 2 7 5" xfId="31138"/>
    <cellStyle name="RowTitles-Detail 2 4 2 8" xfId="31139"/>
    <cellStyle name="RowTitles-Detail 2 4 2 8 2" xfId="31140"/>
    <cellStyle name="RowTitles-Detail 2 4 2 9" xfId="31141"/>
    <cellStyle name="RowTitles-Detail 2 4 2 9 2" xfId="31142"/>
    <cellStyle name="RowTitles-Detail 2 4 2 9 2 2" xfId="31143"/>
    <cellStyle name="RowTitles-Detail 2 4 2_STUD aligned by INSTIT" xfId="31144"/>
    <cellStyle name="RowTitles-Detail 2 4 3" xfId="31145"/>
    <cellStyle name="RowTitles-Detail 2 4 3 2" xfId="31146"/>
    <cellStyle name="RowTitles-Detail 2 4 3 2 2" xfId="31147"/>
    <cellStyle name="RowTitles-Detail 2 4 3 2 2 2" xfId="31148"/>
    <cellStyle name="RowTitles-Detail 2 4 3 2 2 2 2" xfId="31149"/>
    <cellStyle name="RowTitles-Detail 2 4 3 2 2 2 2 2" xfId="31150"/>
    <cellStyle name="RowTitles-Detail 2 4 3 2 2 2 3" xfId="31151"/>
    <cellStyle name="RowTitles-Detail 2 4 3 2 2 3" xfId="31152"/>
    <cellStyle name="RowTitles-Detail 2 4 3 2 2 3 2" xfId="31153"/>
    <cellStyle name="RowTitles-Detail 2 4 3 2 2 3 2 2" xfId="31154"/>
    <cellStyle name="RowTitles-Detail 2 4 3 2 2 4" xfId="31155"/>
    <cellStyle name="RowTitles-Detail 2 4 3 2 2 4 2" xfId="31156"/>
    <cellStyle name="RowTitles-Detail 2 4 3 2 2 5" xfId="31157"/>
    <cellStyle name="RowTitles-Detail 2 4 3 2 3" xfId="31158"/>
    <cellStyle name="RowTitles-Detail 2 4 3 2 3 2" xfId="31159"/>
    <cellStyle name="RowTitles-Detail 2 4 3 2 3 2 2" xfId="31160"/>
    <cellStyle name="RowTitles-Detail 2 4 3 2 3 2 2 2" xfId="31161"/>
    <cellStyle name="RowTitles-Detail 2 4 3 2 3 2 3" xfId="31162"/>
    <cellStyle name="RowTitles-Detail 2 4 3 2 3 3" xfId="31163"/>
    <cellStyle name="RowTitles-Detail 2 4 3 2 3 3 2" xfId="31164"/>
    <cellStyle name="RowTitles-Detail 2 4 3 2 3 3 2 2" xfId="31165"/>
    <cellStyle name="RowTitles-Detail 2 4 3 2 3 4" xfId="31166"/>
    <cellStyle name="RowTitles-Detail 2 4 3 2 3 4 2" xfId="31167"/>
    <cellStyle name="RowTitles-Detail 2 4 3 2 3 5" xfId="31168"/>
    <cellStyle name="RowTitles-Detail 2 4 3 2 4" xfId="31169"/>
    <cellStyle name="RowTitles-Detail 2 4 3 2 4 2" xfId="31170"/>
    <cellStyle name="RowTitles-Detail 2 4 3 2 5" xfId="31171"/>
    <cellStyle name="RowTitles-Detail 2 4 3 2 5 2" xfId="31172"/>
    <cellStyle name="RowTitles-Detail 2 4 3 2 5 2 2" xfId="31173"/>
    <cellStyle name="RowTitles-Detail 2 4 3 2 5 3" xfId="31174"/>
    <cellStyle name="RowTitles-Detail 2 4 3 2 6" xfId="31175"/>
    <cellStyle name="RowTitles-Detail 2 4 3 2 6 2" xfId="31176"/>
    <cellStyle name="RowTitles-Detail 2 4 3 2 6 2 2" xfId="31177"/>
    <cellStyle name="RowTitles-Detail 2 4 3 2 7" xfId="31178"/>
    <cellStyle name="RowTitles-Detail 2 4 3 2 7 2" xfId="31179"/>
    <cellStyle name="RowTitles-Detail 2 4 3 2 8" xfId="31180"/>
    <cellStyle name="RowTitles-Detail 2 4 3 3" xfId="31181"/>
    <cellStyle name="RowTitles-Detail 2 4 3 3 2" xfId="31182"/>
    <cellStyle name="RowTitles-Detail 2 4 3 3 2 2" xfId="31183"/>
    <cellStyle name="RowTitles-Detail 2 4 3 3 2 2 2" xfId="31184"/>
    <cellStyle name="RowTitles-Detail 2 4 3 3 2 2 2 2" xfId="31185"/>
    <cellStyle name="RowTitles-Detail 2 4 3 3 2 2 3" xfId="31186"/>
    <cellStyle name="RowTitles-Detail 2 4 3 3 2 3" xfId="31187"/>
    <cellStyle name="RowTitles-Detail 2 4 3 3 2 3 2" xfId="31188"/>
    <cellStyle name="RowTitles-Detail 2 4 3 3 2 3 2 2" xfId="31189"/>
    <cellStyle name="RowTitles-Detail 2 4 3 3 2 4" xfId="31190"/>
    <cellStyle name="RowTitles-Detail 2 4 3 3 2 4 2" xfId="31191"/>
    <cellStyle name="RowTitles-Detail 2 4 3 3 2 5" xfId="31192"/>
    <cellStyle name="RowTitles-Detail 2 4 3 3 3" xfId="31193"/>
    <cellStyle name="RowTitles-Detail 2 4 3 3 3 2" xfId="31194"/>
    <cellStyle name="RowTitles-Detail 2 4 3 3 3 2 2" xfId="31195"/>
    <cellStyle name="RowTitles-Detail 2 4 3 3 3 2 2 2" xfId="31196"/>
    <cellStyle name="RowTitles-Detail 2 4 3 3 3 2 3" xfId="31197"/>
    <cellStyle name="RowTitles-Detail 2 4 3 3 3 3" xfId="31198"/>
    <cellStyle name="RowTitles-Detail 2 4 3 3 3 3 2" xfId="31199"/>
    <cellStyle name="RowTitles-Detail 2 4 3 3 3 3 2 2" xfId="31200"/>
    <cellStyle name="RowTitles-Detail 2 4 3 3 3 4" xfId="31201"/>
    <cellStyle name="RowTitles-Detail 2 4 3 3 3 4 2" xfId="31202"/>
    <cellStyle name="RowTitles-Detail 2 4 3 3 3 5" xfId="31203"/>
    <cellStyle name="RowTitles-Detail 2 4 3 3 4" xfId="31204"/>
    <cellStyle name="RowTitles-Detail 2 4 3 3 4 2" xfId="31205"/>
    <cellStyle name="RowTitles-Detail 2 4 3 3 5" xfId="31206"/>
    <cellStyle name="RowTitles-Detail 2 4 3 3 5 2" xfId="31207"/>
    <cellStyle name="RowTitles-Detail 2 4 3 3 5 2 2" xfId="31208"/>
    <cellStyle name="RowTitles-Detail 2 4 3 4" xfId="31209"/>
    <cellStyle name="RowTitles-Detail 2 4 3 4 2" xfId="31210"/>
    <cellStyle name="RowTitles-Detail 2 4 3 4 2 2" xfId="31211"/>
    <cellStyle name="RowTitles-Detail 2 4 3 4 2 2 2" xfId="31212"/>
    <cellStyle name="RowTitles-Detail 2 4 3 4 2 2 2 2" xfId="31213"/>
    <cellStyle name="RowTitles-Detail 2 4 3 4 2 2 3" xfId="31214"/>
    <cellStyle name="RowTitles-Detail 2 4 3 4 2 3" xfId="31215"/>
    <cellStyle name="RowTitles-Detail 2 4 3 4 2 3 2" xfId="31216"/>
    <cellStyle name="RowTitles-Detail 2 4 3 4 2 3 2 2" xfId="31217"/>
    <cellStyle name="RowTitles-Detail 2 4 3 4 2 4" xfId="31218"/>
    <cellStyle name="RowTitles-Detail 2 4 3 4 2 4 2" xfId="31219"/>
    <cellStyle name="RowTitles-Detail 2 4 3 4 2 5" xfId="31220"/>
    <cellStyle name="RowTitles-Detail 2 4 3 4 3" xfId="31221"/>
    <cellStyle name="RowTitles-Detail 2 4 3 4 3 2" xfId="31222"/>
    <cellStyle name="RowTitles-Detail 2 4 3 4 3 2 2" xfId="31223"/>
    <cellStyle name="RowTitles-Detail 2 4 3 4 3 2 2 2" xfId="31224"/>
    <cellStyle name="RowTitles-Detail 2 4 3 4 3 2 3" xfId="31225"/>
    <cellStyle name="RowTitles-Detail 2 4 3 4 3 3" xfId="31226"/>
    <cellStyle name="RowTitles-Detail 2 4 3 4 3 3 2" xfId="31227"/>
    <cellStyle name="RowTitles-Detail 2 4 3 4 3 3 2 2" xfId="31228"/>
    <cellStyle name="RowTitles-Detail 2 4 3 4 3 4" xfId="31229"/>
    <cellStyle name="RowTitles-Detail 2 4 3 4 3 4 2" xfId="31230"/>
    <cellStyle name="RowTitles-Detail 2 4 3 4 3 5" xfId="31231"/>
    <cellStyle name="RowTitles-Detail 2 4 3 4 4" xfId="31232"/>
    <cellStyle name="RowTitles-Detail 2 4 3 4 4 2" xfId="31233"/>
    <cellStyle name="RowTitles-Detail 2 4 3 4 4 2 2" xfId="31234"/>
    <cellStyle name="RowTitles-Detail 2 4 3 4 4 3" xfId="31235"/>
    <cellStyle name="RowTitles-Detail 2 4 3 4 5" xfId="31236"/>
    <cellStyle name="RowTitles-Detail 2 4 3 4 5 2" xfId="31237"/>
    <cellStyle name="RowTitles-Detail 2 4 3 4 5 2 2" xfId="31238"/>
    <cellStyle name="RowTitles-Detail 2 4 3 4 6" xfId="31239"/>
    <cellStyle name="RowTitles-Detail 2 4 3 4 6 2" xfId="31240"/>
    <cellStyle name="RowTitles-Detail 2 4 3 4 7" xfId="31241"/>
    <cellStyle name="RowTitles-Detail 2 4 3 5" xfId="31242"/>
    <cellStyle name="RowTitles-Detail 2 4 3 5 2" xfId="31243"/>
    <cellStyle name="RowTitles-Detail 2 4 3 5 2 2" xfId="31244"/>
    <cellStyle name="RowTitles-Detail 2 4 3 5 2 2 2" xfId="31245"/>
    <cellStyle name="RowTitles-Detail 2 4 3 5 2 2 2 2" xfId="31246"/>
    <cellStyle name="RowTitles-Detail 2 4 3 5 2 2 3" xfId="31247"/>
    <cellStyle name="RowTitles-Detail 2 4 3 5 2 3" xfId="31248"/>
    <cellStyle name="RowTitles-Detail 2 4 3 5 2 3 2" xfId="31249"/>
    <cellStyle name="RowTitles-Detail 2 4 3 5 2 3 2 2" xfId="31250"/>
    <cellStyle name="RowTitles-Detail 2 4 3 5 2 4" xfId="31251"/>
    <cellStyle name="RowTitles-Detail 2 4 3 5 2 4 2" xfId="31252"/>
    <cellStyle name="RowTitles-Detail 2 4 3 5 2 5" xfId="31253"/>
    <cellStyle name="RowTitles-Detail 2 4 3 5 3" xfId="31254"/>
    <cellStyle name="RowTitles-Detail 2 4 3 5 3 2" xfId="31255"/>
    <cellStyle name="RowTitles-Detail 2 4 3 5 3 2 2" xfId="31256"/>
    <cellStyle name="RowTitles-Detail 2 4 3 5 3 2 2 2" xfId="31257"/>
    <cellStyle name="RowTitles-Detail 2 4 3 5 3 2 3" xfId="31258"/>
    <cellStyle name="RowTitles-Detail 2 4 3 5 3 3" xfId="31259"/>
    <cellStyle name="RowTitles-Detail 2 4 3 5 3 3 2" xfId="31260"/>
    <cellStyle name="RowTitles-Detail 2 4 3 5 3 3 2 2" xfId="31261"/>
    <cellStyle name="RowTitles-Detail 2 4 3 5 3 4" xfId="31262"/>
    <cellStyle name="RowTitles-Detail 2 4 3 5 3 4 2" xfId="31263"/>
    <cellStyle name="RowTitles-Detail 2 4 3 5 3 5" xfId="31264"/>
    <cellStyle name="RowTitles-Detail 2 4 3 5 4" xfId="31265"/>
    <cellStyle name="RowTitles-Detail 2 4 3 5 4 2" xfId="31266"/>
    <cellStyle name="RowTitles-Detail 2 4 3 5 4 2 2" xfId="31267"/>
    <cellStyle name="RowTitles-Detail 2 4 3 5 4 3" xfId="31268"/>
    <cellStyle name="RowTitles-Detail 2 4 3 5 5" xfId="31269"/>
    <cellStyle name="RowTitles-Detail 2 4 3 5 5 2" xfId="31270"/>
    <cellStyle name="RowTitles-Detail 2 4 3 5 5 2 2" xfId="31271"/>
    <cellStyle name="RowTitles-Detail 2 4 3 5 6" xfId="31272"/>
    <cellStyle name="RowTitles-Detail 2 4 3 5 6 2" xfId="31273"/>
    <cellStyle name="RowTitles-Detail 2 4 3 5 7" xfId="31274"/>
    <cellStyle name="RowTitles-Detail 2 4 3 6" xfId="31275"/>
    <cellStyle name="RowTitles-Detail 2 4 3 6 2" xfId="31276"/>
    <cellStyle name="RowTitles-Detail 2 4 3 6 2 2" xfId="31277"/>
    <cellStyle name="RowTitles-Detail 2 4 3 6 2 2 2" xfId="31278"/>
    <cellStyle name="RowTitles-Detail 2 4 3 6 2 2 2 2" xfId="31279"/>
    <cellStyle name="RowTitles-Detail 2 4 3 6 2 2 3" xfId="31280"/>
    <cellStyle name="RowTitles-Detail 2 4 3 6 2 3" xfId="31281"/>
    <cellStyle name="RowTitles-Detail 2 4 3 6 2 3 2" xfId="31282"/>
    <cellStyle name="RowTitles-Detail 2 4 3 6 2 3 2 2" xfId="31283"/>
    <cellStyle name="RowTitles-Detail 2 4 3 6 2 4" xfId="31284"/>
    <cellStyle name="RowTitles-Detail 2 4 3 6 2 4 2" xfId="31285"/>
    <cellStyle name="RowTitles-Detail 2 4 3 6 2 5" xfId="31286"/>
    <cellStyle name="RowTitles-Detail 2 4 3 6 3" xfId="31287"/>
    <cellStyle name="RowTitles-Detail 2 4 3 6 3 2" xfId="31288"/>
    <cellStyle name="RowTitles-Detail 2 4 3 6 3 2 2" xfId="31289"/>
    <cellStyle name="RowTitles-Detail 2 4 3 6 3 2 2 2" xfId="31290"/>
    <cellStyle name="RowTitles-Detail 2 4 3 6 3 2 3" xfId="31291"/>
    <cellStyle name="RowTitles-Detail 2 4 3 6 3 3" xfId="31292"/>
    <cellStyle name="RowTitles-Detail 2 4 3 6 3 3 2" xfId="31293"/>
    <cellStyle name="RowTitles-Detail 2 4 3 6 3 3 2 2" xfId="31294"/>
    <cellStyle name="RowTitles-Detail 2 4 3 6 3 4" xfId="31295"/>
    <cellStyle name="RowTitles-Detail 2 4 3 6 3 4 2" xfId="31296"/>
    <cellStyle name="RowTitles-Detail 2 4 3 6 3 5" xfId="31297"/>
    <cellStyle name="RowTitles-Detail 2 4 3 6 4" xfId="31298"/>
    <cellStyle name="RowTitles-Detail 2 4 3 6 4 2" xfId="31299"/>
    <cellStyle name="RowTitles-Detail 2 4 3 6 4 2 2" xfId="31300"/>
    <cellStyle name="RowTitles-Detail 2 4 3 6 4 3" xfId="31301"/>
    <cellStyle name="RowTitles-Detail 2 4 3 6 5" xfId="31302"/>
    <cellStyle name="RowTitles-Detail 2 4 3 6 5 2" xfId="31303"/>
    <cellStyle name="RowTitles-Detail 2 4 3 6 5 2 2" xfId="31304"/>
    <cellStyle name="RowTitles-Detail 2 4 3 6 6" xfId="31305"/>
    <cellStyle name="RowTitles-Detail 2 4 3 6 6 2" xfId="31306"/>
    <cellStyle name="RowTitles-Detail 2 4 3 6 7" xfId="31307"/>
    <cellStyle name="RowTitles-Detail 2 4 3 7" xfId="31308"/>
    <cellStyle name="RowTitles-Detail 2 4 3 7 2" xfId="31309"/>
    <cellStyle name="RowTitles-Detail 2 4 3 7 2 2" xfId="31310"/>
    <cellStyle name="RowTitles-Detail 2 4 3 7 2 2 2" xfId="31311"/>
    <cellStyle name="RowTitles-Detail 2 4 3 7 2 3" xfId="31312"/>
    <cellStyle name="RowTitles-Detail 2 4 3 7 3" xfId="31313"/>
    <cellStyle name="RowTitles-Detail 2 4 3 7 3 2" xfId="31314"/>
    <cellStyle name="RowTitles-Detail 2 4 3 7 3 2 2" xfId="31315"/>
    <cellStyle name="RowTitles-Detail 2 4 3 7 4" xfId="31316"/>
    <cellStyle name="RowTitles-Detail 2 4 3 7 4 2" xfId="31317"/>
    <cellStyle name="RowTitles-Detail 2 4 3 7 5" xfId="31318"/>
    <cellStyle name="RowTitles-Detail 2 4 3 8" xfId="31319"/>
    <cellStyle name="RowTitles-Detail 2 4 3 8 2" xfId="31320"/>
    <cellStyle name="RowTitles-Detail 2 4 3 8 2 2" xfId="31321"/>
    <cellStyle name="RowTitles-Detail 2 4 3 8 2 2 2" xfId="31322"/>
    <cellStyle name="RowTitles-Detail 2 4 3 8 2 3" xfId="31323"/>
    <cellStyle name="RowTitles-Detail 2 4 3 8 3" xfId="31324"/>
    <cellStyle name="RowTitles-Detail 2 4 3 8 3 2" xfId="31325"/>
    <cellStyle name="RowTitles-Detail 2 4 3 8 3 2 2" xfId="31326"/>
    <cellStyle name="RowTitles-Detail 2 4 3 8 4" xfId="31327"/>
    <cellStyle name="RowTitles-Detail 2 4 3 8 4 2" xfId="31328"/>
    <cellStyle name="RowTitles-Detail 2 4 3 8 5" xfId="31329"/>
    <cellStyle name="RowTitles-Detail 2 4 3 9" xfId="31330"/>
    <cellStyle name="RowTitles-Detail 2 4 3 9 2" xfId="31331"/>
    <cellStyle name="RowTitles-Detail 2 4 3 9 2 2" xfId="31332"/>
    <cellStyle name="RowTitles-Detail 2 4 3_STUD aligned by INSTIT" xfId="31333"/>
    <cellStyle name="RowTitles-Detail 2 4 4" xfId="31334"/>
    <cellStyle name="RowTitles-Detail 2 4 4 2" xfId="31335"/>
    <cellStyle name="RowTitles-Detail 2 4 4 2 2" xfId="31336"/>
    <cellStyle name="RowTitles-Detail 2 4 4 2 2 2" xfId="31337"/>
    <cellStyle name="RowTitles-Detail 2 4 4 2 2 2 2" xfId="31338"/>
    <cellStyle name="RowTitles-Detail 2 4 4 2 2 2 2 2" xfId="31339"/>
    <cellStyle name="RowTitles-Detail 2 4 4 2 2 2 3" xfId="31340"/>
    <cellStyle name="RowTitles-Detail 2 4 4 2 2 3" xfId="31341"/>
    <cellStyle name="RowTitles-Detail 2 4 4 2 2 3 2" xfId="31342"/>
    <cellStyle name="RowTitles-Detail 2 4 4 2 2 3 2 2" xfId="31343"/>
    <cellStyle name="RowTitles-Detail 2 4 4 2 2 4" xfId="31344"/>
    <cellStyle name="RowTitles-Detail 2 4 4 2 2 4 2" xfId="31345"/>
    <cellStyle name="RowTitles-Detail 2 4 4 2 2 5" xfId="31346"/>
    <cellStyle name="RowTitles-Detail 2 4 4 2 3" xfId="31347"/>
    <cellStyle name="RowTitles-Detail 2 4 4 2 3 2" xfId="31348"/>
    <cellStyle name="RowTitles-Detail 2 4 4 2 3 2 2" xfId="31349"/>
    <cellStyle name="RowTitles-Detail 2 4 4 2 3 2 2 2" xfId="31350"/>
    <cellStyle name="RowTitles-Detail 2 4 4 2 3 2 3" xfId="31351"/>
    <cellStyle name="RowTitles-Detail 2 4 4 2 3 3" xfId="31352"/>
    <cellStyle name="RowTitles-Detail 2 4 4 2 3 3 2" xfId="31353"/>
    <cellStyle name="RowTitles-Detail 2 4 4 2 3 3 2 2" xfId="31354"/>
    <cellStyle name="RowTitles-Detail 2 4 4 2 3 4" xfId="31355"/>
    <cellStyle name="RowTitles-Detail 2 4 4 2 3 4 2" xfId="31356"/>
    <cellStyle name="RowTitles-Detail 2 4 4 2 3 5" xfId="31357"/>
    <cellStyle name="RowTitles-Detail 2 4 4 2 4" xfId="31358"/>
    <cellStyle name="RowTitles-Detail 2 4 4 2 4 2" xfId="31359"/>
    <cellStyle name="RowTitles-Detail 2 4 4 2 5" xfId="31360"/>
    <cellStyle name="RowTitles-Detail 2 4 4 2 5 2" xfId="31361"/>
    <cellStyle name="RowTitles-Detail 2 4 4 2 5 2 2" xfId="31362"/>
    <cellStyle name="RowTitles-Detail 2 4 4 2 5 3" xfId="31363"/>
    <cellStyle name="RowTitles-Detail 2 4 4 2 6" xfId="31364"/>
    <cellStyle name="RowTitles-Detail 2 4 4 2 6 2" xfId="31365"/>
    <cellStyle name="RowTitles-Detail 2 4 4 2 6 2 2" xfId="31366"/>
    <cellStyle name="RowTitles-Detail 2 4 4 3" xfId="31367"/>
    <cellStyle name="RowTitles-Detail 2 4 4 3 2" xfId="31368"/>
    <cellStyle name="RowTitles-Detail 2 4 4 3 2 2" xfId="31369"/>
    <cellStyle name="RowTitles-Detail 2 4 4 3 2 2 2" xfId="31370"/>
    <cellStyle name="RowTitles-Detail 2 4 4 3 2 2 2 2" xfId="31371"/>
    <cellStyle name="RowTitles-Detail 2 4 4 3 2 2 3" xfId="31372"/>
    <cellStyle name="RowTitles-Detail 2 4 4 3 2 3" xfId="31373"/>
    <cellStyle name="RowTitles-Detail 2 4 4 3 2 3 2" xfId="31374"/>
    <cellStyle name="RowTitles-Detail 2 4 4 3 2 3 2 2" xfId="31375"/>
    <cellStyle name="RowTitles-Detail 2 4 4 3 2 4" xfId="31376"/>
    <cellStyle name="RowTitles-Detail 2 4 4 3 2 4 2" xfId="31377"/>
    <cellStyle name="RowTitles-Detail 2 4 4 3 2 5" xfId="31378"/>
    <cellStyle name="RowTitles-Detail 2 4 4 3 3" xfId="31379"/>
    <cellStyle name="RowTitles-Detail 2 4 4 3 3 2" xfId="31380"/>
    <cellStyle name="RowTitles-Detail 2 4 4 3 3 2 2" xfId="31381"/>
    <cellStyle name="RowTitles-Detail 2 4 4 3 3 2 2 2" xfId="31382"/>
    <cellStyle name="RowTitles-Detail 2 4 4 3 3 2 3" xfId="31383"/>
    <cellStyle name="RowTitles-Detail 2 4 4 3 3 3" xfId="31384"/>
    <cellStyle name="RowTitles-Detail 2 4 4 3 3 3 2" xfId="31385"/>
    <cellStyle name="RowTitles-Detail 2 4 4 3 3 3 2 2" xfId="31386"/>
    <cellStyle name="RowTitles-Detail 2 4 4 3 3 4" xfId="31387"/>
    <cellStyle name="RowTitles-Detail 2 4 4 3 3 4 2" xfId="31388"/>
    <cellStyle name="RowTitles-Detail 2 4 4 3 3 5" xfId="31389"/>
    <cellStyle name="RowTitles-Detail 2 4 4 3 4" xfId="31390"/>
    <cellStyle name="RowTitles-Detail 2 4 4 3 4 2" xfId="31391"/>
    <cellStyle name="RowTitles-Detail 2 4 4 3 5" xfId="31392"/>
    <cellStyle name="RowTitles-Detail 2 4 4 3 5 2" xfId="31393"/>
    <cellStyle name="RowTitles-Detail 2 4 4 3 5 2 2" xfId="31394"/>
    <cellStyle name="RowTitles-Detail 2 4 4 3 6" xfId="31395"/>
    <cellStyle name="RowTitles-Detail 2 4 4 3 6 2" xfId="31396"/>
    <cellStyle name="RowTitles-Detail 2 4 4 3 7" xfId="31397"/>
    <cellStyle name="RowTitles-Detail 2 4 4 4" xfId="31398"/>
    <cellStyle name="RowTitles-Detail 2 4 4 4 2" xfId="31399"/>
    <cellStyle name="RowTitles-Detail 2 4 4 4 2 2" xfId="31400"/>
    <cellStyle name="RowTitles-Detail 2 4 4 4 2 2 2" xfId="31401"/>
    <cellStyle name="RowTitles-Detail 2 4 4 4 2 2 2 2" xfId="31402"/>
    <cellStyle name="RowTitles-Detail 2 4 4 4 2 2 3" xfId="31403"/>
    <cellStyle name="RowTitles-Detail 2 4 4 4 2 3" xfId="31404"/>
    <cellStyle name="RowTitles-Detail 2 4 4 4 2 3 2" xfId="31405"/>
    <cellStyle name="RowTitles-Detail 2 4 4 4 2 3 2 2" xfId="31406"/>
    <cellStyle name="RowTitles-Detail 2 4 4 4 2 4" xfId="31407"/>
    <cellStyle name="RowTitles-Detail 2 4 4 4 2 4 2" xfId="31408"/>
    <cellStyle name="RowTitles-Detail 2 4 4 4 2 5" xfId="31409"/>
    <cellStyle name="RowTitles-Detail 2 4 4 4 3" xfId="31410"/>
    <cellStyle name="RowTitles-Detail 2 4 4 4 3 2" xfId="31411"/>
    <cellStyle name="RowTitles-Detail 2 4 4 4 3 2 2" xfId="31412"/>
    <cellStyle name="RowTitles-Detail 2 4 4 4 3 2 2 2" xfId="31413"/>
    <cellStyle name="RowTitles-Detail 2 4 4 4 3 2 3" xfId="31414"/>
    <cellStyle name="RowTitles-Detail 2 4 4 4 3 3" xfId="31415"/>
    <cellStyle name="RowTitles-Detail 2 4 4 4 3 3 2" xfId="31416"/>
    <cellStyle name="RowTitles-Detail 2 4 4 4 3 3 2 2" xfId="31417"/>
    <cellStyle name="RowTitles-Detail 2 4 4 4 3 4" xfId="31418"/>
    <cellStyle name="RowTitles-Detail 2 4 4 4 3 4 2" xfId="31419"/>
    <cellStyle name="RowTitles-Detail 2 4 4 4 3 5" xfId="31420"/>
    <cellStyle name="RowTitles-Detail 2 4 4 4 4" xfId="31421"/>
    <cellStyle name="RowTitles-Detail 2 4 4 4 4 2" xfId="31422"/>
    <cellStyle name="RowTitles-Detail 2 4 4 4 5" xfId="31423"/>
    <cellStyle name="RowTitles-Detail 2 4 4 4 5 2" xfId="31424"/>
    <cellStyle name="RowTitles-Detail 2 4 4 4 5 2 2" xfId="31425"/>
    <cellStyle name="RowTitles-Detail 2 4 4 4 5 3" xfId="31426"/>
    <cellStyle name="RowTitles-Detail 2 4 4 4 6" xfId="31427"/>
    <cellStyle name="RowTitles-Detail 2 4 4 4 6 2" xfId="31428"/>
    <cellStyle name="RowTitles-Detail 2 4 4 4 6 2 2" xfId="31429"/>
    <cellStyle name="RowTitles-Detail 2 4 4 4 7" xfId="31430"/>
    <cellStyle name="RowTitles-Detail 2 4 4 4 7 2" xfId="31431"/>
    <cellStyle name="RowTitles-Detail 2 4 4 4 8" xfId="31432"/>
    <cellStyle name="RowTitles-Detail 2 4 4 5" xfId="31433"/>
    <cellStyle name="RowTitles-Detail 2 4 4 5 2" xfId="31434"/>
    <cellStyle name="RowTitles-Detail 2 4 4 5 2 2" xfId="31435"/>
    <cellStyle name="RowTitles-Detail 2 4 4 5 2 2 2" xfId="31436"/>
    <cellStyle name="RowTitles-Detail 2 4 4 5 2 2 2 2" xfId="31437"/>
    <cellStyle name="RowTitles-Detail 2 4 4 5 2 2 3" xfId="31438"/>
    <cellStyle name="RowTitles-Detail 2 4 4 5 2 3" xfId="31439"/>
    <cellStyle name="RowTitles-Detail 2 4 4 5 2 3 2" xfId="31440"/>
    <cellStyle name="RowTitles-Detail 2 4 4 5 2 3 2 2" xfId="31441"/>
    <cellStyle name="RowTitles-Detail 2 4 4 5 2 4" xfId="31442"/>
    <cellStyle name="RowTitles-Detail 2 4 4 5 2 4 2" xfId="31443"/>
    <cellStyle name="RowTitles-Detail 2 4 4 5 2 5" xfId="31444"/>
    <cellStyle name="RowTitles-Detail 2 4 4 5 3" xfId="31445"/>
    <cellStyle name="RowTitles-Detail 2 4 4 5 3 2" xfId="31446"/>
    <cellStyle name="RowTitles-Detail 2 4 4 5 3 2 2" xfId="31447"/>
    <cellStyle name="RowTitles-Detail 2 4 4 5 3 2 2 2" xfId="31448"/>
    <cellStyle name="RowTitles-Detail 2 4 4 5 3 2 3" xfId="31449"/>
    <cellStyle name="RowTitles-Detail 2 4 4 5 3 3" xfId="31450"/>
    <cellStyle name="RowTitles-Detail 2 4 4 5 3 3 2" xfId="31451"/>
    <cellStyle name="RowTitles-Detail 2 4 4 5 3 3 2 2" xfId="31452"/>
    <cellStyle name="RowTitles-Detail 2 4 4 5 3 4" xfId="31453"/>
    <cellStyle name="RowTitles-Detail 2 4 4 5 3 4 2" xfId="31454"/>
    <cellStyle name="RowTitles-Detail 2 4 4 5 3 5" xfId="31455"/>
    <cellStyle name="RowTitles-Detail 2 4 4 5 4" xfId="31456"/>
    <cellStyle name="RowTitles-Detail 2 4 4 5 4 2" xfId="31457"/>
    <cellStyle name="RowTitles-Detail 2 4 4 5 4 2 2" xfId="31458"/>
    <cellStyle name="RowTitles-Detail 2 4 4 5 4 3" xfId="31459"/>
    <cellStyle name="RowTitles-Detail 2 4 4 5 5" xfId="31460"/>
    <cellStyle name="RowTitles-Detail 2 4 4 5 5 2" xfId="31461"/>
    <cellStyle name="RowTitles-Detail 2 4 4 5 5 2 2" xfId="31462"/>
    <cellStyle name="RowTitles-Detail 2 4 4 5 6" xfId="31463"/>
    <cellStyle name="RowTitles-Detail 2 4 4 5 6 2" xfId="31464"/>
    <cellStyle name="RowTitles-Detail 2 4 4 5 7" xfId="31465"/>
    <cellStyle name="RowTitles-Detail 2 4 4 6" xfId="31466"/>
    <cellStyle name="RowTitles-Detail 2 4 4 6 2" xfId="31467"/>
    <cellStyle name="RowTitles-Detail 2 4 4 6 2 2" xfId="31468"/>
    <cellStyle name="RowTitles-Detail 2 4 4 6 2 2 2" xfId="31469"/>
    <cellStyle name="RowTitles-Detail 2 4 4 6 2 2 2 2" xfId="31470"/>
    <cellStyle name="RowTitles-Detail 2 4 4 6 2 2 3" xfId="31471"/>
    <cellStyle name="RowTitles-Detail 2 4 4 6 2 3" xfId="31472"/>
    <cellStyle name="RowTitles-Detail 2 4 4 6 2 3 2" xfId="31473"/>
    <cellStyle name="RowTitles-Detail 2 4 4 6 2 3 2 2" xfId="31474"/>
    <cellStyle name="RowTitles-Detail 2 4 4 6 2 4" xfId="31475"/>
    <cellStyle name="RowTitles-Detail 2 4 4 6 2 4 2" xfId="31476"/>
    <cellStyle name="RowTitles-Detail 2 4 4 6 2 5" xfId="31477"/>
    <cellStyle name="RowTitles-Detail 2 4 4 6 3" xfId="31478"/>
    <cellStyle name="RowTitles-Detail 2 4 4 6 3 2" xfId="31479"/>
    <cellStyle name="RowTitles-Detail 2 4 4 6 3 2 2" xfId="31480"/>
    <cellStyle name="RowTitles-Detail 2 4 4 6 3 2 2 2" xfId="31481"/>
    <cellStyle name="RowTitles-Detail 2 4 4 6 3 2 3" xfId="31482"/>
    <cellStyle name="RowTitles-Detail 2 4 4 6 3 3" xfId="31483"/>
    <cellStyle name="RowTitles-Detail 2 4 4 6 3 3 2" xfId="31484"/>
    <cellStyle name="RowTitles-Detail 2 4 4 6 3 3 2 2" xfId="31485"/>
    <cellStyle name="RowTitles-Detail 2 4 4 6 3 4" xfId="31486"/>
    <cellStyle name="RowTitles-Detail 2 4 4 6 3 4 2" xfId="31487"/>
    <cellStyle name="RowTitles-Detail 2 4 4 6 3 5" xfId="31488"/>
    <cellStyle name="RowTitles-Detail 2 4 4 6 4" xfId="31489"/>
    <cellStyle name="RowTitles-Detail 2 4 4 6 4 2" xfId="31490"/>
    <cellStyle name="RowTitles-Detail 2 4 4 6 4 2 2" xfId="31491"/>
    <cellStyle name="RowTitles-Detail 2 4 4 6 4 3" xfId="31492"/>
    <cellStyle name="RowTitles-Detail 2 4 4 6 5" xfId="31493"/>
    <cellStyle name="RowTitles-Detail 2 4 4 6 5 2" xfId="31494"/>
    <cellStyle name="RowTitles-Detail 2 4 4 6 5 2 2" xfId="31495"/>
    <cellStyle name="RowTitles-Detail 2 4 4 6 6" xfId="31496"/>
    <cellStyle name="RowTitles-Detail 2 4 4 6 6 2" xfId="31497"/>
    <cellStyle name="RowTitles-Detail 2 4 4 6 7" xfId="31498"/>
    <cellStyle name="RowTitles-Detail 2 4 4 7" xfId="31499"/>
    <cellStyle name="RowTitles-Detail 2 4 4 7 2" xfId="31500"/>
    <cellStyle name="RowTitles-Detail 2 4 4 7 2 2" xfId="31501"/>
    <cellStyle name="RowTitles-Detail 2 4 4 7 2 2 2" xfId="31502"/>
    <cellStyle name="RowTitles-Detail 2 4 4 7 2 3" xfId="31503"/>
    <cellStyle name="RowTitles-Detail 2 4 4 7 3" xfId="31504"/>
    <cellStyle name="RowTitles-Detail 2 4 4 7 3 2" xfId="31505"/>
    <cellStyle name="RowTitles-Detail 2 4 4 7 3 2 2" xfId="31506"/>
    <cellStyle name="RowTitles-Detail 2 4 4 7 4" xfId="31507"/>
    <cellStyle name="RowTitles-Detail 2 4 4 7 4 2" xfId="31508"/>
    <cellStyle name="RowTitles-Detail 2 4 4 7 5" xfId="31509"/>
    <cellStyle name="RowTitles-Detail 2 4 4 8" xfId="31510"/>
    <cellStyle name="RowTitles-Detail 2 4 4 8 2" xfId="31511"/>
    <cellStyle name="RowTitles-Detail 2 4 4 9" xfId="31512"/>
    <cellStyle name="RowTitles-Detail 2 4 4 9 2" xfId="31513"/>
    <cellStyle name="RowTitles-Detail 2 4 4 9 2 2" xfId="31514"/>
    <cellStyle name="RowTitles-Detail 2 4 4_STUD aligned by INSTIT" xfId="31515"/>
    <cellStyle name="RowTitles-Detail 2 4 5" xfId="31516"/>
    <cellStyle name="RowTitles-Detail 2 4 5 2" xfId="31517"/>
    <cellStyle name="RowTitles-Detail 2 4 5 2 2" xfId="31518"/>
    <cellStyle name="RowTitles-Detail 2 4 5 2 2 2" xfId="31519"/>
    <cellStyle name="RowTitles-Detail 2 4 5 2 2 2 2" xfId="31520"/>
    <cellStyle name="RowTitles-Detail 2 4 5 2 2 3" xfId="31521"/>
    <cellStyle name="RowTitles-Detail 2 4 5 2 3" xfId="31522"/>
    <cellStyle name="RowTitles-Detail 2 4 5 2 3 2" xfId="31523"/>
    <cellStyle name="RowTitles-Detail 2 4 5 2 3 2 2" xfId="31524"/>
    <cellStyle name="RowTitles-Detail 2 4 5 2 4" xfId="31525"/>
    <cellStyle name="RowTitles-Detail 2 4 5 2 4 2" xfId="31526"/>
    <cellStyle name="RowTitles-Detail 2 4 5 2 5" xfId="31527"/>
    <cellStyle name="RowTitles-Detail 2 4 5 3" xfId="31528"/>
    <cellStyle name="RowTitles-Detail 2 4 5 3 2" xfId="31529"/>
    <cellStyle name="RowTitles-Detail 2 4 5 3 2 2" xfId="31530"/>
    <cellStyle name="RowTitles-Detail 2 4 5 3 2 2 2" xfId="31531"/>
    <cellStyle name="RowTitles-Detail 2 4 5 3 2 3" xfId="31532"/>
    <cellStyle name="RowTitles-Detail 2 4 5 3 3" xfId="31533"/>
    <cellStyle name="RowTitles-Detail 2 4 5 3 3 2" xfId="31534"/>
    <cellStyle name="RowTitles-Detail 2 4 5 3 3 2 2" xfId="31535"/>
    <cellStyle name="RowTitles-Detail 2 4 5 3 4" xfId="31536"/>
    <cellStyle name="RowTitles-Detail 2 4 5 3 4 2" xfId="31537"/>
    <cellStyle name="RowTitles-Detail 2 4 5 3 5" xfId="31538"/>
    <cellStyle name="RowTitles-Detail 2 4 5 4" xfId="31539"/>
    <cellStyle name="RowTitles-Detail 2 4 5 4 2" xfId="31540"/>
    <cellStyle name="RowTitles-Detail 2 4 5 5" xfId="31541"/>
    <cellStyle name="RowTitles-Detail 2 4 5 5 2" xfId="31542"/>
    <cellStyle name="RowTitles-Detail 2 4 5 5 2 2" xfId="31543"/>
    <cellStyle name="RowTitles-Detail 2 4 5 5 3" xfId="31544"/>
    <cellStyle name="RowTitles-Detail 2 4 5 6" xfId="31545"/>
    <cellStyle name="RowTitles-Detail 2 4 5 6 2" xfId="31546"/>
    <cellStyle name="RowTitles-Detail 2 4 5 6 2 2" xfId="31547"/>
    <cellStyle name="RowTitles-Detail 2 4 6" xfId="31548"/>
    <cellStyle name="RowTitles-Detail 2 4 6 2" xfId="31549"/>
    <cellStyle name="RowTitles-Detail 2 4 6 2 2" xfId="31550"/>
    <cellStyle name="RowTitles-Detail 2 4 6 2 2 2" xfId="31551"/>
    <cellStyle name="RowTitles-Detail 2 4 6 2 2 2 2" xfId="31552"/>
    <cellStyle name="RowTitles-Detail 2 4 6 2 2 3" xfId="31553"/>
    <cellStyle name="RowTitles-Detail 2 4 6 2 3" xfId="31554"/>
    <cellStyle name="RowTitles-Detail 2 4 6 2 3 2" xfId="31555"/>
    <cellStyle name="RowTitles-Detail 2 4 6 2 3 2 2" xfId="31556"/>
    <cellStyle name="RowTitles-Detail 2 4 6 2 4" xfId="31557"/>
    <cellStyle name="RowTitles-Detail 2 4 6 2 4 2" xfId="31558"/>
    <cellStyle name="RowTitles-Detail 2 4 6 2 5" xfId="31559"/>
    <cellStyle name="RowTitles-Detail 2 4 6 3" xfId="31560"/>
    <cellStyle name="RowTitles-Detail 2 4 6 3 2" xfId="31561"/>
    <cellStyle name="RowTitles-Detail 2 4 6 3 2 2" xfId="31562"/>
    <cellStyle name="RowTitles-Detail 2 4 6 3 2 2 2" xfId="31563"/>
    <cellStyle name="RowTitles-Detail 2 4 6 3 2 3" xfId="31564"/>
    <cellStyle name="RowTitles-Detail 2 4 6 3 3" xfId="31565"/>
    <cellStyle name="RowTitles-Detail 2 4 6 3 3 2" xfId="31566"/>
    <cellStyle name="RowTitles-Detail 2 4 6 3 3 2 2" xfId="31567"/>
    <cellStyle name="RowTitles-Detail 2 4 6 3 4" xfId="31568"/>
    <cellStyle name="RowTitles-Detail 2 4 6 3 4 2" xfId="31569"/>
    <cellStyle name="RowTitles-Detail 2 4 6 3 5" xfId="31570"/>
    <cellStyle name="RowTitles-Detail 2 4 6 4" xfId="31571"/>
    <cellStyle name="RowTitles-Detail 2 4 6 4 2" xfId="31572"/>
    <cellStyle name="RowTitles-Detail 2 4 6 5" xfId="31573"/>
    <cellStyle name="RowTitles-Detail 2 4 6 5 2" xfId="31574"/>
    <cellStyle name="RowTitles-Detail 2 4 6 5 2 2" xfId="31575"/>
    <cellStyle name="RowTitles-Detail 2 4 6 6" xfId="31576"/>
    <cellStyle name="RowTitles-Detail 2 4 6 6 2" xfId="31577"/>
    <cellStyle name="RowTitles-Detail 2 4 6 7" xfId="31578"/>
    <cellStyle name="RowTitles-Detail 2 4 7" xfId="31579"/>
    <cellStyle name="RowTitles-Detail 2 4 7 2" xfId="31580"/>
    <cellStyle name="RowTitles-Detail 2 4 7 2 2" xfId="31581"/>
    <cellStyle name="RowTitles-Detail 2 4 7 2 2 2" xfId="31582"/>
    <cellStyle name="RowTitles-Detail 2 4 7 2 2 2 2" xfId="31583"/>
    <cellStyle name="RowTitles-Detail 2 4 7 2 2 3" xfId="31584"/>
    <cellStyle name="RowTitles-Detail 2 4 7 2 3" xfId="31585"/>
    <cellStyle name="RowTitles-Detail 2 4 7 2 3 2" xfId="31586"/>
    <cellStyle name="RowTitles-Detail 2 4 7 2 3 2 2" xfId="31587"/>
    <cellStyle name="RowTitles-Detail 2 4 7 2 4" xfId="31588"/>
    <cellStyle name="RowTitles-Detail 2 4 7 2 4 2" xfId="31589"/>
    <cellStyle name="RowTitles-Detail 2 4 7 2 5" xfId="31590"/>
    <cellStyle name="RowTitles-Detail 2 4 7 3" xfId="31591"/>
    <cellStyle name="RowTitles-Detail 2 4 7 3 2" xfId="31592"/>
    <cellStyle name="RowTitles-Detail 2 4 7 3 2 2" xfId="31593"/>
    <cellStyle name="RowTitles-Detail 2 4 7 3 2 2 2" xfId="31594"/>
    <cellStyle name="RowTitles-Detail 2 4 7 3 2 3" xfId="31595"/>
    <cellStyle name="RowTitles-Detail 2 4 7 3 3" xfId="31596"/>
    <cellStyle name="RowTitles-Detail 2 4 7 3 3 2" xfId="31597"/>
    <cellStyle name="RowTitles-Detail 2 4 7 3 3 2 2" xfId="31598"/>
    <cellStyle name="RowTitles-Detail 2 4 7 3 4" xfId="31599"/>
    <cellStyle name="RowTitles-Detail 2 4 7 3 4 2" xfId="31600"/>
    <cellStyle name="RowTitles-Detail 2 4 7 3 5" xfId="31601"/>
    <cellStyle name="RowTitles-Detail 2 4 7 4" xfId="31602"/>
    <cellStyle name="RowTitles-Detail 2 4 7 4 2" xfId="31603"/>
    <cellStyle name="RowTitles-Detail 2 4 7 5" xfId="31604"/>
    <cellStyle name="RowTitles-Detail 2 4 7 5 2" xfId="31605"/>
    <cellStyle name="RowTitles-Detail 2 4 7 5 2 2" xfId="31606"/>
    <cellStyle name="RowTitles-Detail 2 4 7 5 3" xfId="31607"/>
    <cellStyle name="RowTitles-Detail 2 4 7 6" xfId="31608"/>
    <cellStyle name="RowTitles-Detail 2 4 7 6 2" xfId="31609"/>
    <cellStyle name="RowTitles-Detail 2 4 7 6 2 2" xfId="31610"/>
    <cellStyle name="RowTitles-Detail 2 4 7 7" xfId="31611"/>
    <cellStyle name="RowTitles-Detail 2 4 7 7 2" xfId="31612"/>
    <cellStyle name="RowTitles-Detail 2 4 7 8" xfId="31613"/>
    <cellStyle name="RowTitles-Detail 2 4 8" xfId="31614"/>
    <cellStyle name="RowTitles-Detail 2 4 8 2" xfId="31615"/>
    <cellStyle name="RowTitles-Detail 2 4 8 2 2" xfId="31616"/>
    <cellStyle name="RowTitles-Detail 2 4 8 2 2 2" xfId="31617"/>
    <cellStyle name="RowTitles-Detail 2 4 8 2 2 2 2" xfId="31618"/>
    <cellStyle name="RowTitles-Detail 2 4 8 2 2 3" xfId="31619"/>
    <cellStyle name="RowTitles-Detail 2 4 8 2 3" xfId="31620"/>
    <cellStyle name="RowTitles-Detail 2 4 8 2 3 2" xfId="31621"/>
    <cellStyle name="RowTitles-Detail 2 4 8 2 3 2 2" xfId="31622"/>
    <cellStyle name="RowTitles-Detail 2 4 8 2 4" xfId="31623"/>
    <cellStyle name="RowTitles-Detail 2 4 8 2 4 2" xfId="31624"/>
    <cellStyle name="RowTitles-Detail 2 4 8 2 5" xfId="31625"/>
    <cellStyle name="RowTitles-Detail 2 4 8 3" xfId="31626"/>
    <cellStyle name="RowTitles-Detail 2 4 8 3 2" xfId="31627"/>
    <cellStyle name="RowTitles-Detail 2 4 8 3 2 2" xfId="31628"/>
    <cellStyle name="RowTitles-Detail 2 4 8 3 2 2 2" xfId="31629"/>
    <cellStyle name="RowTitles-Detail 2 4 8 3 2 3" xfId="31630"/>
    <cellStyle name="RowTitles-Detail 2 4 8 3 3" xfId="31631"/>
    <cellStyle name="RowTitles-Detail 2 4 8 3 3 2" xfId="31632"/>
    <cellStyle name="RowTitles-Detail 2 4 8 3 3 2 2" xfId="31633"/>
    <cellStyle name="RowTitles-Detail 2 4 8 3 4" xfId="31634"/>
    <cellStyle name="RowTitles-Detail 2 4 8 3 4 2" xfId="31635"/>
    <cellStyle name="RowTitles-Detail 2 4 8 3 5" xfId="31636"/>
    <cellStyle name="RowTitles-Detail 2 4 8 4" xfId="31637"/>
    <cellStyle name="RowTitles-Detail 2 4 8 4 2" xfId="31638"/>
    <cellStyle name="RowTitles-Detail 2 4 8 4 2 2" xfId="31639"/>
    <cellStyle name="RowTitles-Detail 2 4 8 4 3" xfId="31640"/>
    <cellStyle name="RowTitles-Detail 2 4 8 5" xfId="31641"/>
    <cellStyle name="RowTitles-Detail 2 4 8 5 2" xfId="31642"/>
    <cellStyle name="RowTitles-Detail 2 4 8 5 2 2" xfId="31643"/>
    <cellStyle name="RowTitles-Detail 2 4 8 6" xfId="31644"/>
    <cellStyle name="RowTitles-Detail 2 4 8 6 2" xfId="31645"/>
    <cellStyle name="RowTitles-Detail 2 4 8 7" xfId="31646"/>
    <cellStyle name="RowTitles-Detail 2 4 9" xfId="31647"/>
    <cellStyle name="RowTitles-Detail 2 4 9 2" xfId="31648"/>
    <cellStyle name="RowTitles-Detail 2 4 9 2 2" xfId="31649"/>
    <cellStyle name="RowTitles-Detail 2 4 9 2 2 2" xfId="31650"/>
    <cellStyle name="RowTitles-Detail 2 4 9 2 2 2 2" xfId="31651"/>
    <cellStyle name="RowTitles-Detail 2 4 9 2 2 3" xfId="31652"/>
    <cellStyle name="RowTitles-Detail 2 4 9 2 3" xfId="31653"/>
    <cellStyle name="RowTitles-Detail 2 4 9 2 3 2" xfId="31654"/>
    <cellStyle name="RowTitles-Detail 2 4 9 2 3 2 2" xfId="31655"/>
    <cellStyle name="RowTitles-Detail 2 4 9 2 4" xfId="31656"/>
    <cellStyle name="RowTitles-Detail 2 4 9 2 4 2" xfId="31657"/>
    <cellStyle name="RowTitles-Detail 2 4 9 2 5" xfId="31658"/>
    <cellStyle name="RowTitles-Detail 2 4 9 3" xfId="31659"/>
    <cellStyle name="RowTitles-Detail 2 4 9 3 2" xfId="31660"/>
    <cellStyle name="RowTitles-Detail 2 4 9 3 2 2" xfId="31661"/>
    <cellStyle name="RowTitles-Detail 2 4 9 3 2 2 2" xfId="31662"/>
    <cellStyle name="RowTitles-Detail 2 4 9 3 2 3" xfId="31663"/>
    <cellStyle name="RowTitles-Detail 2 4 9 3 3" xfId="31664"/>
    <cellStyle name="RowTitles-Detail 2 4 9 3 3 2" xfId="31665"/>
    <cellStyle name="RowTitles-Detail 2 4 9 3 3 2 2" xfId="31666"/>
    <cellStyle name="RowTitles-Detail 2 4 9 3 4" xfId="31667"/>
    <cellStyle name="RowTitles-Detail 2 4 9 3 4 2" xfId="31668"/>
    <cellStyle name="RowTitles-Detail 2 4 9 3 5" xfId="31669"/>
    <cellStyle name="RowTitles-Detail 2 4 9 4" xfId="31670"/>
    <cellStyle name="RowTitles-Detail 2 4 9 4 2" xfId="31671"/>
    <cellStyle name="RowTitles-Detail 2 4 9 4 2 2" xfId="31672"/>
    <cellStyle name="RowTitles-Detail 2 4 9 4 3" xfId="31673"/>
    <cellStyle name="RowTitles-Detail 2 4 9 5" xfId="31674"/>
    <cellStyle name="RowTitles-Detail 2 4 9 5 2" xfId="31675"/>
    <cellStyle name="RowTitles-Detail 2 4 9 5 2 2" xfId="31676"/>
    <cellStyle name="RowTitles-Detail 2 4 9 6" xfId="31677"/>
    <cellStyle name="RowTitles-Detail 2 4 9 6 2" xfId="31678"/>
    <cellStyle name="RowTitles-Detail 2 4 9 7" xfId="31679"/>
    <cellStyle name="RowTitles-Detail 2 4_STUD aligned by INSTIT" xfId="31680"/>
    <cellStyle name="RowTitles-Detail 2 5" xfId="31681"/>
    <cellStyle name="RowTitles-Detail 2 5 2" xfId="31682"/>
    <cellStyle name="RowTitles-Detail 2 5 2 2" xfId="31683"/>
    <cellStyle name="RowTitles-Detail 2 5 2 2 2" xfId="31684"/>
    <cellStyle name="RowTitles-Detail 2 5 2 2 2 2" xfId="31685"/>
    <cellStyle name="RowTitles-Detail 2 5 2 2 2 2 2" xfId="31686"/>
    <cellStyle name="RowTitles-Detail 2 5 2 2 2 3" xfId="31687"/>
    <cellStyle name="RowTitles-Detail 2 5 2 2 3" xfId="31688"/>
    <cellStyle name="RowTitles-Detail 2 5 2 2 3 2" xfId="31689"/>
    <cellStyle name="RowTitles-Detail 2 5 2 2 3 2 2" xfId="31690"/>
    <cellStyle name="RowTitles-Detail 2 5 2 2 4" xfId="31691"/>
    <cellStyle name="RowTitles-Detail 2 5 2 2 4 2" xfId="31692"/>
    <cellStyle name="RowTitles-Detail 2 5 2 2 5" xfId="31693"/>
    <cellStyle name="RowTitles-Detail 2 5 2 3" xfId="31694"/>
    <cellStyle name="RowTitles-Detail 2 5 2 3 2" xfId="31695"/>
    <cellStyle name="RowTitles-Detail 2 5 2 3 2 2" xfId="31696"/>
    <cellStyle name="RowTitles-Detail 2 5 2 3 2 2 2" xfId="31697"/>
    <cellStyle name="RowTitles-Detail 2 5 2 3 2 3" xfId="31698"/>
    <cellStyle name="RowTitles-Detail 2 5 2 3 3" xfId="31699"/>
    <cellStyle name="RowTitles-Detail 2 5 2 3 3 2" xfId="31700"/>
    <cellStyle name="RowTitles-Detail 2 5 2 3 3 2 2" xfId="31701"/>
    <cellStyle name="RowTitles-Detail 2 5 2 3 4" xfId="31702"/>
    <cellStyle name="RowTitles-Detail 2 5 2 3 4 2" xfId="31703"/>
    <cellStyle name="RowTitles-Detail 2 5 2 3 5" xfId="31704"/>
    <cellStyle name="RowTitles-Detail 2 5 2 4" xfId="31705"/>
    <cellStyle name="RowTitles-Detail 2 5 2 4 2" xfId="31706"/>
    <cellStyle name="RowTitles-Detail 2 5 2 5" xfId="31707"/>
    <cellStyle name="RowTitles-Detail 2 5 2 5 2" xfId="31708"/>
    <cellStyle name="RowTitles-Detail 2 5 2 5 2 2" xfId="31709"/>
    <cellStyle name="RowTitles-Detail 2 5 3" xfId="31710"/>
    <cellStyle name="RowTitles-Detail 2 5 3 2" xfId="31711"/>
    <cellStyle name="RowTitles-Detail 2 5 3 2 2" xfId="31712"/>
    <cellStyle name="RowTitles-Detail 2 5 3 2 2 2" xfId="31713"/>
    <cellStyle name="RowTitles-Detail 2 5 3 2 2 2 2" xfId="31714"/>
    <cellStyle name="RowTitles-Detail 2 5 3 2 2 3" xfId="31715"/>
    <cellStyle name="RowTitles-Detail 2 5 3 2 3" xfId="31716"/>
    <cellStyle name="RowTitles-Detail 2 5 3 2 3 2" xfId="31717"/>
    <cellStyle name="RowTitles-Detail 2 5 3 2 3 2 2" xfId="31718"/>
    <cellStyle name="RowTitles-Detail 2 5 3 2 4" xfId="31719"/>
    <cellStyle name="RowTitles-Detail 2 5 3 2 4 2" xfId="31720"/>
    <cellStyle name="RowTitles-Detail 2 5 3 2 5" xfId="31721"/>
    <cellStyle name="RowTitles-Detail 2 5 3 3" xfId="31722"/>
    <cellStyle name="RowTitles-Detail 2 5 3 3 2" xfId="31723"/>
    <cellStyle name="RowTitles-Detail 2 5 3 3 2 2" xfId="31724"/>
    <cellStyle name="RowTitles-Detail 2 5 3 3 2 2 2" xfId="31725"/>
    <cellStyle name="RowTitles-Detail 2 5 3 3 2 3" xfId="31726"/>
    <cellStyle name="RowTitles-Detail 2 5 3 3 3" xfId="31727"/>
    <cellStyle name="RowTitles-Detail 2 5 3 3 3 2" xfId="31728"/>
    <cellStyle name="RowTitles-Detail 2 5 3 3 3 2 2" xfId="31729"/>
    <cellStyle name="RowTitles-Detail 2 5 3 3 4" xfId="31730"/>
    <cellStyle name="RowTitles-Detail 2 5 3 3 4 2" xfId="31731"/>
    <cellStyle name="RowTitles-Detail 2 5 3 3 5" xfId="31732"/>
    <cellStyle name="RowTitles-Detail 2 5 3 4" xfId="31733"/>
    <cellStyle name="RowTitles-Detail 2 5 3 4 2" xfId="31734"/>
    <cellStyle name="RowTitles-Detail 2 5 3 5" xfId="31735"/>
    <cellStyle name="RowTitles-Detail 2 5 3 5 2" xfId="31736"/>
    <cellStyle name="RowTitles-Detail 2 5 3 5 2 2" xfId="31737"/>
    <cellStyle name="RowTitles-Detail 2 5 3 5 3" xfId="31738"/>
    <cellStyle name="RowTitles-Detail 2 5 3 6" xfId="31739"/>
    <cellStyle name="RowTitles-Detail 2 5 3 6 2" xfId="31740"/>
    <cellStyle name="RowTitles-Detail 2 5 3 6 2 2" xfId="31741"/>
    <cellStyle name="RowTitles-Detail 2 5 3 7" xfId="31742"/>
    <cellStyle name="RowTitles-Detail 2 5 3 7 2" xfId="31743"/>
    <cellStyle name="RowTitles-Detail 2 5 3 8" xfId="31744"/>
    <cellStyle name="RowTitles-Detail 2 5 4" xfId="31745"/>
    <cellStyle name="RowTitles-Detail 2 5 4 2" xfId="31746"/>
    <cellStyle name="RowTitles-Detail 2 5 4 2 2" xfId="31747"/>
    <cellStyle name="RowTitles-Detail 2 5 4 2 2 2" xfId="31748"/>
    <cellStyle name="RowTitles-Detail 2 5 4 2 2 2 2" xfId="31749"/>
    <cellStyle name="RowTitles-Detail 2 5 4 2 2 3" xfId="31750"/>
    <cellStyle name="RowTitles-Detail 2 5 4 2 3" xfId="31751"/>
    <cellStyle name="RowTitles-Detail 2 5 4 2 3 2" xfId="31752"/>
    <cellStyle name="RowTitles-Detail 2 5 4 2 3 2 2" xfId="31753"/>
    <cellStyle name="RowTitles-Detail 2 5 4 2 4" xfId="31754"/>
    <cellStyle name="RowTitles-Detail 2 5 4 2 4 2" xfId="31755"/>
    <cellStyle name="RowTitles-Detail 2 5 4 2 5" xfId="31756"/>
    <cellStyle name="RowTitles-Detail 2 5 4 3" xfId="31757"/>
    <cellStyle name="RowTitles-Detail 2 5 4 3 2" xfId="31758"/>
    <cellStyle name="RowTitles-Detail 2 5 4 3 2 2" xfId="31759"/>
    <cellStyle name="RowTitles-Detail 2 5 4 3 2 2 2" xfId="31760"/>
    <cellStyle name="RowTitles-Detail 2 5 4 3 2 3" xfId="31761"/>
    <cellStyle name="RowTitles-Detail 2 5 4 3 3" xfId="31762"/>
    <cellStyle name="RowTitles-Detail 2 5 4 3 3 2" xfId="31763"/>
    <cellStyle name="RowTitles-Detail 2 5 4 3 3 2 2" xfId="31764"/>
    <cellStyle name="RowTitles-Detail 2 5 4 3 4" xfId="31765"/>
    <cellStyle name="RowTitles-Detail 2 5 4 3 4 2" xfId="31766"/>
    <cellStyle name="RowTitles-Detail 2 5 4 3 5" xfId="31767"/>
    <cellStyle name="RowTitles-Detail 2 5 4 4" xfId="31768"/>
    <cellStyle name="RowTitles-Detail 2 5 4 4 2" xfId="31769"/>
    <cellStyle name="RowTitles-Detail 2 5 4 4 2 2" xfId="31770"/>
    <cellStyle name="RowTitles-Detail 2 5 4 4 3" xfId="31771"/>
    <cellStyle name="RowTitles-Detail 2 5 4 5" xfId="31772"/>
    <cellStyle name="RowTitles-Detail 2 5 4 5 2" xfId="31773"/>
    <cellStyle name="RowTitles-Detail 2 5 4 5 2 2" xfId="31774"/>
    <cellStyle name="RowTitles-Detail 2 5 4 6" xfId="31775"/>
    <cellStyle name="RowTitles-Detail 2 5 4 6 2" xfId="31776"/>
    <cellStyle name="RowTitles-Detail 2 5 4 7" xfId="31777"/>
    <cellStyle name="RowTitles-Detail 2 5 5" xfId="31778"/>
    <cellStyle name="RowTitles-Detail 2 5 5 2" xfId="31779"/>
    <cellStyle name="RowTitles-Detail 2 5 5 2 2" xfId="31780"/>
    <cellStyle name="RowTitles-Detail 2 5 5 2 2 2" xfId="31781"/>
    <cellStyle name="RowTitles-Detail 2 5 5 2 2 2 2" xfId="31782"/>
    <cellStyle name="RowTitles-Detail 2 5 5 2 2 3" xfId="31783"/>
    <cellStyle name="RowTitles-Detail 2 5 5 2 3" xfId="31784"/>
    <cellStyle name="RowTitles-Detail 2 5 5 2 3 2" xfId="31785"/>
    <cellStyle name="RowTitles-Detail 2 5 5 2 3 2 2" xfId="31786"/>
    <cellStyle name="RowTitles-Detail 2 5 5 2 4" xfId="31787"/>
    <cellStyle name="RowTitles-Detail 2 5 5 2 4 2" xfId="31788"/>
    <cellStyle name="RowTitles-Detail 2 5 5 2 5" xfId="31789"/>
    <cellStyle name="RowTitles-Detail 2 5 5 3" xfId="31790"/>
    <cellStyle name="RowTitles-Detail 2 5 5 3 2" xfId="31791"/>
    <cellStyle name="RowTitles-Detail 2 5 5 3 2 2" xfId="31792"/>
    <cellStyle name="RowTitles-Detail 2 5 5 3 2 2 2" xfId="31793"/>
    <cellStyle name="RowTitles-Detail 2 5 5 3 2 3" xfId="31794"/>
    <cellStyle name="RowTitles-Detail 2 5 5 3 3" xfId="31795"/>
    <cellStyle name="RowTitles-Detail 2 5 5 3 3 2" xfId="31796"/>
    <cellStyle name="RowTitles-Detail 2 5 5 3 3 2 2" xfId="31797"/>
    <cellStyle name="RowTitles-Detail 2 5 5 3 4" xfId="31798"/>
    <cellStyle name="RowTitles-Detail 2 5 5 3 4 2" xfId="31799"/>
    <cellStyle name="RowTitles-Detail 2 5 5 3 5" xfId="31800"/>
    <cellStyle name="RowTitles-Detail 2 5 5 4" xfId="31801"/>
    <cellStyle name="RowTitles-Detail 2 5 5 4 2" xfId="31802"/>
    <cellStyle name="RowTitles-Detail 2 5 5 4 2 2" xfId="31803"/>
    <cellStyle name="RowTitles-Detail 2 5 5 4 3" xfId="31804"/>
    <cellStyle name="RowTitles-Detail 2 5 5 5" xfId="31805"/>
    <cellStyle name="RowTitles-Detail 2 5 5 5 2" xfId="31806"/>
    <cellStyle name="RowTitles-Detail 2 5 5 5 2 2" xfId="31807"/>
    <cellStyle name="RowTitles-Detail 2 5 5 6" xfId="31808"/>
    <cellStyle name="RowTitles-Detail 2 5 5 6 2" xfId="31809"/>
    <cellStyle name="RowTitles-Detail 2 5 5 7" xfId="31810"/>
    <cellStyle name="RowTitles-Detail 2 5 6" xfId="31811"/>
    <cellStyle name="RowTitles-Detail 2 5 6 2" xfId="31812"/>
    <cellStyle name="RowTitles-Detail 2 5 6 2 2" xfId="31813"/>
    <cellStyle name="RowTitles-Detail 2 5 6 2 2 2" xfId="31814"/>
    <cellStyle name="RowTitles-Detail 2 5 6 2 2 2 2" xfId="31815"/>
    <cellStyle name="RowTitles-Detail 2 5 6 2 2 3" xfId="31816"/>
    <cellStyle name="RowTitles-Detail 2 5 6 2 3" xfId="31817"/>
    <cellStyle name="RowTitles-Detail 2 5 6 2 3 2" xfId="31818"/>
    <cellStyle name="RowTitles-Detail 2 5 6 2 3 2 2" xfId="31819"/>
    <cellStyle name="RowTitles-Detail 2 5 6 2 4" xfId="31820"/>
    <cellStyle name="RowTitles-Detail 2 5 6 2 4 2" xfId="31821"/>
    <cellStyle name="RowTitles-Detail 2 5 6 2 5" xfId="31822"/>
    <cellStyle name="RowTitles-Detail 2 5 6 3" xfId="31823"/>
    <cellStyle name="RowTitles-Detail 2 5 6 3 2" xfId="31824"/>
    <cellStyle name="RowTitles-Detail 2 5 6 3 2 2" xfId="31825"/>
    <cellStyle name="RowTitles-Detail 2 5 6 3 2 2 2" xfId="31826"/>
    <cellStyle name="RowTitles-Detail 2 5 6 3 2 3" xfId="31827"/>
    <cellStyle name="RowTitles-Detail 2 5 6 3 3" xfId="31828"/>
    <cellStyle name="RowTitles-Detail 2 5 6 3 3 2" xfId="31829"/>
    <cellStyle name="RowTitles-Detail 2 5 6 3 3 2 2" xfId="31830"/>
    <cellStyle name="RowTitles-Detail 2 5 6 3 4" xfId="31831"/>
    <cellStyle name="RowTitles-Detail 2 5 6 3 4 2" xfId="31832"/>
    <cellStyle name="RowTitles-Detail 2 5 6 3 5" xfId="31833"/>
    <cellStyle name="RowTitles-Detail 2 5 6 4" xfId="31834"/>
    <cellStyle name="RowTitles-Detail 2 5 6 4 2" xfId="31835"/>
    <cellStyle name="RowTitles-Detail 2 5 6 4 2 2" xfId="31836"/>
    <cellStyle name="RowTitles-Detail 2 5 6 4 3" xfId="31837"/>
    <cellStyle name="RowTitles-Detail 2 5 6 5" xfId="31838"/>
    <cellStyle name="RowTitles-Detail 2 5 6 5 2" xfId="31839"/>
    <cellStyle name="RowTitles-Detail 2 5 6 5 2 2" xfId="31840"/>
    <cellStyle name="RowTitles-Detail 2 5 6 6" xfId="31841"/>
    <cellStyle name="RowTitles-Detail 2 5 6 6 2" xfId="31842"/>
    <cellStyle name="RowTitles-Detail 2 5 6 7" xfId="31843"/>
    <cellStyle name="RowTitles-Detail 2 5 7" xfId="31844"/>
    <cellStyle name="RowTitles-Detail 2 5 7 2" xfId="31845"/>
    <cellStyle name="RowTitles-Detail 2 5 7 2 2" xfId="31846"/>
    <cellStyle name="RowTitles-Detail 2 5 7 2 2 2" xfId="31847"/>
    <cellStyle name="RowTitles-Detail 2 5 7 2 3" xfId="31848"/>
    <cellStyle name="RowTitles-Detail 2 5 7 3" xfId="31849"/>
    <cellStyle name="RowTitles-Detail 2 5 7 3 2" xfId="31850"/>
    <cellStyle name="RowTitles-Detail 2 5 7 3 2 2" xfId="31851"/>
    <cellStyle name="RowTitles-Detail 2 5 7 4" xfId="31852"/>
    <cellStyle name="RowTitles-Detail 2 5 7 4 2" xfId="31853"/>
    <cellStyle name="RowTitles-Detail 2 5 7 5" xfId="31854"/>
    <cellStyle name="RowTitles-Detail 2 5 8" xfId="31855"/>
    <cellStyle name="RowTitles-Detail 2 5 8 2" xfId="31856"/>
    <cellStyle name="RowTitles-Detail 2 5 9" xfId="31857"/>
    <cellStyle name="RowTitles-Detail 2 5 9 2" xfId="31858"/>
    <cellStyle name="RowTitles-Detail 2 5 9 2 2" xfId="31859"/>
    <cellStyle name="RowTitles-Detail 2 5_STUD aligned by INSTIT" xfId="31860"/>
    <cellStyle name="RowTitles-Detail 2 6" xfId="31861"/>
    <cellStyle name="RowTitles-Detail 2 6 2" xfId="31862"/>
    <cellStyle name="RowTitles-Detail 2 6 2 2" xfId="31863"/>
    <cellStyle name="RowTitles-Detail 2 6 2 2 2" xfId="31864"/>
    <cellStyle name="RowTitles-Detail 2 6 2 2 2 2" xfId="31865"/>
    <cellStyle name="RowTitles-Detail 2 6 2 2 2 2 2" xfId="31866"/>
    <cellStyle name="RowTitles-Detail 2 6 2 2 2 3" xfId="31867"/>
    <cellStyle name="RowTitles-Detail 2 6 2 2 3" xfId="31868"/>
    <cellStyle name="RowTitles-Detail 2 6 2 2 3 2" xfId="31869"/>
    <cellStyle name="RowTitles-Detail 2 6 2 2 3 2 2" xfId="31870"/>
    <cellStyle name="RowTitles-Detail 2 6 2 2 4" xfId="31871"/>
    <cellStyle name="RowTitles-Detail 2 6 2 2 4 2" xfId="31872"/>
    <cellStyle name="RowTitles-Detail 2 6 2 2 5" xfId="31873"/>
    <cellStyle name="RowTitles-Detail 2 6 2 3" xfId="31874"/>
    <cellStyle name="RowTitles-Detail 2 6 2 3 2" xfId="31875"/>
    <cellStyle name="RowTitles-Detail 2 6 2 3 2 2" xfId="31876"/>
    <cellStyle name="RowTitles-Detail 2 6 2 3 2 2 2" xfId="31877"/>
    <cellStyle name="RowTitles-Detail 2 6 2 3 2 3" xfId="31878"/>
    <cellStyle name="RowTitles-Detail 2 6 2 3 3" xfId="31879"/>
    <cellStyle name="RowTitles-Detail 2 6 2 3 3 2" xfId="31880"/>
    <cellStyle name="RowTitles-Detail 2 6 2 3 3 2 2" xfId="31881"/>
    <cellStyle name="RowTitles-Detail 2 6 2 3 4" xfId="31882"/>
    <cellStyle name="RowTitles-Detail 2 6 2 3 4 2" xfId="31883"/>
    <cellStyle name="RowTitles-Detail 2 6 2 3 5" xfId="31884"/>
    <cellStyle name="RowTitles-Detail 2 6 2 4" xfId="31885"/>
    <cellStyle name="RowTitles-Detail 2 6 2 4 2" xfId="31886"/>
    <cellStyle name="RowTitles-Detail 2 6 2 5" xfId="31887"/>
    <cellStyle name="RowTitles-Detail 2 6 2 5 2" xfId="31888"/>
    <cellStyle name="RowTitles-Detail 2 6 2 5 2 2" xfId="31889"/>
    <cellStyle name="RowTitles-Detail 2 6 2 5 3" xfId="31890"/>
    <cellStyle name="RowTitles-Detail 2 6 2 6" xfId="31891"/>
    <cellStyle name="RowTitles-Detail 2 6 2 6 2" xfId="31892"/>
    <cellStyle name="RowTitles-Detail 2 6 2 6 2 2" xfId="31893"/>
    <cellStyle name="RowTitles-Detail 2 6 2 7" xfId="31894"/>
    <cellStyle name="RowTitles-Detail 2 6 2 7 2" xfId="31895"/>
    <cellStyle name="RowTitles-Detail 2 6 2 8" xfId="31896"/>
    <cellStyle name="RowTitles-Detail 2 6 3" xfId="31897"/>
    <cellStyle name="RowTitles-Detail 2 6 3 2" xfId="31898"/>
    <cellStyle name="RowTitles-Detail 2 6 3 2 2" xfId="31899"/>
    <cellStyle name="RowTitles-Detail 2 6 3 2 2 2" xfId="31900"/>
    <cellStyle name="RowTitles-Detail 2 6 3 2 2 2 2" xfId="31901"/>
    <cellStyle name="RowTitles-Detail 2 6 3 2 2 3" xfId="31902"/>
    <cellStyle name="RowTitles-Detail 2 6 3 2 3" xfId="31903"/>
    <cellStyle name="RowTitles-Detail 2 6 3 2 3 2" xfId="31904"/>
    <cellStyle name="RowTitles-Detail 2 6 3 2 3 2 2" xfId="31905"/>
    <cellStyle name="RowTitles-Detail 2 6 3 2 4" xfId="31906"/>
    <cellStyle name="RowTitles-Detail 2 6 3 2 4 2" xfId="31907"/>
    <cellStyle name="RowTitles-Detail 2 6 3 2 5" xfId="31908"/>
    <cellStyle name="RowTitles-Detail 2 6 3 3" xfId="31909"/>
    <cellStyle name="RowTitles-Detail 2 6 3 3 2" xfId="31910"/>
    <cellStyle name="RowTitles-Detail 2 6 3 3 2 2" xfId="31911"/>
    <cellStyle name="RowTitles-Detail 2 6 3 3 2 2 2" xfId="31912"/>
    <cellStyle name="RowTitles-Detail 2 6 3 3 2 3" xfId="31913"/>
    <cellStyle name="RowTitles-Detail 2 6 3 3 3" xfId="31914"/>
    <cellStyle name="RowTitles-Detail 2 6 3 3 3 2" xfId="31915"/>
    <cellStyle name="RowTitles-Detail 2 6 3 3 3 2 2" xfId="31916"/>
    <cellStyle name="RowTitles-Detail 2 6 3 3 4" xfId="31917"/>
    <cellStyle name="RowTitles-Detail 2 6 3 3 4 2" xfId="31918"/>
    <cellStyle name="RowTitles-Detail 2 6 3 3 5" xfId="31919"/>
    <cellStyle name="RowTitles-Detail 2 6 3 4" xfId="31920"/>
    <cellStyle name="RowTitles-Detail 2 6 3 4 2" xfId="31921"/>
    <cellStyle name="RowTitles-Detail 2 6 3 5" xfId="31922"/>
    <cellStyle name="RowTitles-Detail 2 6 3 5 2" xfId="31923"/>
    <cellStyle name="RowTitles-Detail 2 6 3 5 2 2" xfId="31924"/>
    <cellStyle name="RowTitles-Detail 2 6 4" xfId="31925"/>
    <cellStyle name="RowTitles-Detail 2 6 4 2" xfId="31926"/>
    <cellStyle name="RowTitles-Detail 2 6 4 2 2" xfId="31927"/>
    <cellStyle name="RowTitles-Detail 2 6 4 2 2 2" xfId="31928"/>
    <cellStyle name="RowTitles-Detail 2 6 4 2 2 2 2" xfId="31929"/>
    <cellStyle name="RowTitles-Detail 2 6 4 2 2 3" xfId="31930"/>
    <cellStyle name="RowTitles-Detail 2 6 4 2 3" xfId="31931"/>
    <cellStyle name="RowTitles-Detail 2 6 4 2 3 2" xfId="31932"/>
    <cellStyle name="RowTitles-Detail 2 6 4 2 3 2 2" xfId="31933"/>
    <cellStyle name="RowTitles-Detail 2 6 4 2 4" xfId="31934"/>
    <cellStyle name="RowTitles-Detail 2 6 4 2 4 2" xfId="31935"/>
    <cellStyle name="RowTitles-Detail 2 6 4 2 5" xfId="31936"/>
    <cellStyle name="RowTitles-Detail 2 6 4 3" xfId="31937"/>
    <cellStyle name="RowTitles-Detail 2 6 4 3 2" xfId="31938"/>
    <cellStyle name="RowTitles-Detail 2 6 4 3 2 2" xfId="31939"/>
    <cellStyle name="RowTitles-Detail 2 6 4 3 2 2 2" xfId="31940"/>
    <cellStyle name="RowTitles-Detail 2 6 4 3 2 3" xfId="31941"/>
    <cellStyle name="RowTitles-Detail 2 6 4 3 3" xfId="31942"/>
    <cellStyle name="RowTitles-Detail 2 6 4 3 3 2" xfId="31943"/>
    <cellStyle name="RowTitles-Detail 2 6 4 3 3 2 2" xfId="31944"/>
    <cellStyle name="RowTitles-Detail 2 6 4 3 4" xfId="31945"/>
    <cellStyle name="RowTitles-Detail 2 6 4 3 4 2" xfId="31946"/>
    <cellStyle name="RowTitles-Detail 2 6 4 3 5" xfId="31947"/>
    <cellStyle name="RowTitles-Detail 2 6 4 4" xfId="31948"/>
    <cellStyle name="RowTitles-Detail 2 6 4 4 2" xfId="31949"/>
    <cellStyle name="RowTitles-Detail 2 6 4 4 2 2" xfId="31950"/>
    <cellStyle name="RowTitles-Detail 2 6 4 4 3" xfId="31951"/>
    <cellStyle name="RowTitles-Detail 2 6 4 5" xfId="31952"/>
    <cellStyle name="RowTitles-Detail 2 6 4 5 2" xfId="31953"/>
    <cellStyle name="RowTitles-Detail 2 6 4 5 2 2" xfId="31954"/>
    <cellStyle name="RowTitles-Detail 2 6 4 6" xfId="31955"/>
    <cellStyle name="RowTitles-Detail 2 6 4 6 2" xfId="31956"/>
    <cellStyle name="RowTitles-Detail 2 6 4 7" xfId="31957"/>
    <cellStyle name="RowTitles-Detail 2 6 5" xfId="31958"/>
    <cellStyle name="RowTitles-Detail 2 6 5 2" xfId="31959"/>
    <cellStyle name="RowTitles-Detail 2 6 5 2 2" xfId="31960"/>
    <cellStyle name="RowTitles-Detail 2 6 5 2 2 2" xfId="31961"/>
    <cellStyle name="RowTitles-Detail 2 6 5 2 2 2 2" xfId="31962"/>
    <cellStyle name="RowTitles-Detail 2 6 5 2 2 3" xfId="31963"/>
    <cellStyle name="RowTitles-Detail 2 6 5 2 3" xfId="31964"/>
    <cellStyle name="RowTitles-Detail 2 6 5 2 3 2" xfId="31965"/>
    <cellStyle name="RowTitles-Detail 2 6 5 2 3 2 2" xfId="31966"/>
    <cellStyle name="RowTitles-Detail 2 6 5 2 4" xfId="31967"/>
    <cellStyle name="RowTitles-Detail 2 6 5 2 4 2" xfId="31968"/>
    <cellStyle name="RowTitles-Detail 2 6 5 2 5" xfId="31969"/>
    <cellStyle name="RowTitles-Detail 2 6 5 3" xfId="31970"/>
    <cellStyle name="RowTitles-Detail 2 6 5 3 2" xfId="31971"/>
    <cellStyle name="RowTitles-Detail 2 6 5 3 2 2" xfId="31972"/>
    <cellStyle name="RowTitles-Detail 2 6 5 3 2 2 2" xfId="31973"/>
    <cellStyle name="RowTitles-Detail 2 6 5 3 2 3" xfId="31974"/>
    <cellStyle name="RowTitles-Detail 2 6 5 3 3" xfId="31975"/>
    <cellStyle name="RowTitles-Detail 2 6 5 3 3 2" xfId="31976"/>
    <cellStyle name="RowTitles-Detail 2 6 5 3 3 2 2" xfId="31977"/>
    <cellStyle name="RowTitles-Detail 2 6 5 3 4" xfId="31978"/>
    <cellStyle name="RowTitles-Detail 2 6 5 3 4 2" xfId="31979"/>
    <cellStyle name="RowTitles-Detail 2 6 5 3 5" xfId="31980"/>
    <cellStyle name="RowTitles-Detail 2 6 5 4" xfId="31981"/>
    <cellStyle name="RowTitles-Detail 2 6 5 4 2" xfId="31982"/>
    <cellStyle name="RowTitles-Detail 2 6 5 4 2 2" xfId="31983"/>
    <cellStyle name="RowTitles-Detail 2 6 5 4 3" xfId="31984"/>
    <cellStyle name="RowTitles-Detail 2 6 5 5" xfId="31985"/>
    <cellStyle name="RowTitles-Detail 2 6 5 5 2" xfId="31986"/>
    <cellStyle name="RowTitles-Detail 2 6 5 5 2 2" xfId="31987"/>
    <cellStyle name="RowTitles-Detail 2 6 5 6" xfId="31988"/>
    <cellStyle name="RowTitles-Detail 2 6 5 6 2" xfId="31989"/>
    <cellStyle name="RowTitles-Detail 2 6 5 7" xfId="31990"/>
    <cellStyle name="RowTitles-Detail 2 6 6" xfId="31991"/>
    <cellStyle name="RowTitles-Detail 2 6 6 2" xfId="31992"/>
    <cellStyle name="RowTitles-Detail 2 6 6 2 2" xfId="31993"/>
    <cellStyle name="RowTitles-Detail 2 6 6 2 2 2" xfId="31994"/>
    <cellStyle name="RowTitles-Detail 2 6 6 2 2 2 2" xfId="31995"/>
    <cellStyle name="RowTitles-Detail 2 6 6 2 2 3" xfId="31996"/>
    <cellStyle name="RowTitles-Detail 2 6 6 2 3" xfId="31997"/>
    <cellStyle name="RowTitles-Detail 2 6 6 2 3 2" xfId="31998"/>
    <cellStyle name="RowTitles-Detail 2 6 6 2 3 2 2" xfId="31999"/>
    <cellStyle name="RowTitles-Detail 2 6 6 2 4" xfId="32000"/>
    <cellStyle name="RowTitles-Detail 2 6 6 2 4 2" xfId="32001"/>
    <cellStyle name="RowTitles-Detail 2 6 6 2 5" xfId="32002"/>
    <cellStyle name="RowTitles-Detail 2 6 6 3" xfId="32003"/>
    <cellStyle name="RowTitles-Detail 2 6 6 3 2" xfId="32004"/>
    <cellStyle name="RowTitles-Detail 2 6 6 3 2 2" xfId="32005"/>
    <cellStyle name="RowTitles-Detail 2 6 6 3 2 2 2" xfId="32006"/>
    <cellStyle name="RowTitles-Detail 2 6 6 3 2 3" xfId="32007"/>
    <cellStyle name="RowTitles-Detail 2 6 6 3 3" xfId="32008"/>
    <cellStyle name="RowTitles-Detail 2 6 6 3 3 2" xfId="32009"/>
    <cellStyle name="RowTitles-Detail 2 6 6 3 3 2 2" xfId="32010"/>
    <cellStyle name="RowTitles-Detail 2 6 6 3 4" xfId="32011"/>
    <cellStyle name="RowTitles-Detail 2 6 6 3 4 2" xfId="32012"/>
    <cellStyle name="RowTitles-Detail 2 6 6 3 5" xfId="32013"/>
    <cellStyle name="RowTitles-Detail 2 6 6 4" xfId="32014"/>
    <cellStyle name="RowTitles-Detail 2 6 6 4 2" xfId="32015"/>
    <cellStyle name="RowTitles-Detail 2 6 6 4 2 2" xfId="32016"/>
    <cellStyle name="RowTitles-Detail 2 6 6 4 3" xfId="32017"/>
    <cellStyle name="RowTitles-Detail 2 6 6 5" xfId="32018"/>
    <cellStyle name="RowTitles-Detail 2 6 6 5 2" xfId="32019"/>
    <cellStyle name="RowTitles-Detail 2 6 6 5 2 2" xfId="32020"/>
    <cellStyle name="RowTitles-Detail 2 6 6 6" xfId="32021"/>
    <cellStyle name="RowTitles-Detail 2 6 6 6 2" xfId="32022"/>
    <cellStyle name="RowTitles-Detail 2 6 6 7" xfId="32023"/>
    <cellStyle name="RowTitles-Detail 2 6 7" xfId="32024"/>
    <cellStyle name="RowTitles-Detail 2 6 7 2" xfId="32025"/>
    <cellStyle name="RowTitles-Detail 2 6 7 2 2" xfId="32026"/>
    <cellStyle name="RowTitles-Detail 2 6 7 2 2 2" xfId="32027"/>
    <cellStyle name="RowTitles-Detail 2 6 7 2 3" xfId="32028"/>
    <cellStyle name="RowTitles-Detail 2 6 7 3" xfId="32029"/>
    <cellStyle name="RowTitles-Detail 2 6 7 3 2" xfId="32030"/>
    <cellStyle name="RowTitles-Detail 2 6 7 3 2 2" xfId="32031"/>
    <cellStyle name="RowTitles-Detail 2 6 7 4" xfId="32032"/>
    <cellStyle name="RowTitles-Detail 2 6 7 4 2" xfId="32033"/>
    <cellStyle name="RowTitles-Detail 2 6 7 5" xfId="32034"/>
    <cellStyle name="RowTitles-Detail 2 6 8" xfId="32035"/>
    <cellStyle name="RowTitles-Detail 2 6 8 2" xfId="32036"/>
    <cellStyle name="RowTitles-Detail 2 6 8 2 2" xfId="32037"/>
    <cellStyle name="RowTitles-Detail 2 6 8 2 2 2" xfId="32038"/>
    <cellStyle name="RowTitles-Detail 2 6 8 2 3" xfId="32039"/>
    <cellStyle name="RowTitles-Detail 2 6 8 3" xfId="32040"/>
    <cellStyle name="RowTitles-Detail 2 6 8 3 2" xfId="32041"/>
    <cellStyle name="RowTitles-Detail 2 6 8 3 2 2" xfId="32042"/>
    <cellStyle name="RowTitles-Detail 2 6 8 4" xfId="32043"/>
    <cellStyle name="RowTitles-Detail 2 6 8 4 2" xfId="32044"/>
    <cellStyle name="RowTitles-Detail 2 6 8 5" xfId="32045"/>
    <cellStyle name="RowTitles-Detail 2 6 9" xfId="32046"/>
    <cellStyle name="RowTitles-Detail 2 6 9 2" xfId="32047"/>
    <cellStyle name="RowTitles-Detail 2 6 9 2 2" xfId="32048"/>
    <cellStyle name="RowTitles-Detail 2 6_STUD aligned by INSTIT" xfId="32049"/>
    <cellStyle name="RowTitles-Detail 2 7" xfId="32050"/>
    <cellStyle name="RowTitles-Detail 2 7 2" xfId="32051"/>
    <cellStyle name="RowTitles-Detail 2 7 2 2" xfId="32052"/>
    <cellStyle name="RowTitles-Detail 2 7 2 2 2" xfId="32053"/>
    <cellStyle name="RowTitles-Detail 2 7 2 2 2 2" xfId="32054"/>
    <cellStyle name="RowTitles-Detail 2 7 2 2 2 2 2" xfId="32055"/>
    <cellStyle name="RowTitles-Detail 2 7 2 2 2 3" xfId="32056"/>
    <cellStyle name="RowTitles-Detail 2 7 2 2 3" xfId="32057"/>
    <cellStyle name="RowTitles-Detail 2 7 2 2 3 2" xfId="32058"/>
    <cellStyle name="RowTitles-Detail 2 7 2 2 3 2 2" xfId="32059"/>
    <cellStyle name="RowTitles-Detail 2 7 2 2 4" xfId="32060"/>
    <cellStyle name="RowTitles-Detail 2 7 2 2 4 2" xfId="32061"/>
    <cellStyle name="RowTitles-Detail 2 7 2 2 5" xfId="32062"/>
    <cellStyle name="RowTitles-Detail 2 7 2 3" xfId="32063"/>
    <cellStyle name="RowTitles-Detail 2 7 2 3 2" xfId="32064"/>
    <cellStyle name="RowTitles-Detail 2 7 2 3 2 2" xfId="32065"/>
    <cellStyle name="RowTitles-Detail 2 7 2 3 2 2 2" xfId="32066"/>
    <cellStyle name="RowTitles-Detail 2 7 2 3 2 3" xfId="32067"/>
    <cellStyle name="RowTitles-Detail 2 7 2 3 3" xfId="32068"/>
    <cellStyle name="RowTitles-Detail 2 7 2 3 3 2" xfId="32069"/>
    <cellStyle name="RowTitles-Detail 2 7 2 3 3 2 2" xfId="32070"/>
    <cellStyle name="RowTitles-Detail 2 7 2 3 4" xfId="32071"/>
    <cellStyle name="RowTitles-Detail 2 7 2 3 4 2" xfId="32072"/>
    <cellStyle name="RowTitles-Detail 2 7 2 3 5" xfId="32073"/>
    <cellStyle name="RowTitles-Detail 2 7 2 4" xfId="32074"/>
    <cellStyle name="RowTitles-Detail 2 7 2 4 2" xfId="32075"/>
    <cellStyle name="RowTitles-Detail 2 7 2 5" xfId="32076"/>
    <cellStyle name="RowTitles-Detail 2 7 2 5 2" xfId="32077"/>
    <cellStyle name="RowTitles-Detail 2 7 2 5 2 2" xfId="32078"/>
    <cellStyle name="RowTitles-Detail 2 7 2 6" xfId="32079"/>
    <cellStyle name="RowTitles-Detail 2 7 2 6 2" xfId="32080"/>
    <cellStyle name="RowTitles-Detail 2 7 2 7" xfId="32081"/>
    <cellStyle name="RowTitles-Detail 2 7 3" xfId="32082"/>
    <cellStyle name="RowTitles-Detail 2 7 3 2" xfId="32083"/>
    <cellStyle name="RowTitles-Detail 2 7 3 2 2" xfId="32084"/>
    <cellStyle name="RowTitles-Detail 2 7 3 2 2 2" xfId="32085"/>
    <cellStyle name="RowTitles-Detail 2 7 3 2 2 2 2" xfId="32086"/>
    <cellStyle name="RowTitles-Detail 2 7 3 2 2 3" xfId="32087"/>
    <cellStyle name="RowTitles-Detail 2 7 3 2 3" xfId="32088"/>
    <cellStyle name="RowTitles-Detail 2 7 3 2 3 2" xfId="32089"/>
    <cellStyle name="RowTitles-Detail 2 7 3 2 3 2 2" xfId="32090"/>
    <cellStyle name="RowTitles-Detail 2 7 3 2 4" xfId="32091"/>
    <cellStyle name="RowTitles-Detail 2 7 3 2 4 2" xfId="32092"/>
    <cellStyle name="RowTitles-Detail 2 7 3 2 5" xfId="32093"/>
    <cellStyle name="RowTitles-Detail 2 7 3 3" xfId="32094"/>
    <cellStyle name="RowTitles-Detail 2 7 3 3 2" xfId="32095"/>
    <cellStyle name="RowTitles-Detail 2 7 3 3 2 2" xfId="32096"/>
    <cellStyle name="RowTitles-Detail 2 7 3 3 2 2 2" xfId="32097"/>
    <cellStyle name="RowTitles-Detail 2 7 3 3 2 3" xfId="32098"/>
    <cellStyle name="RowTitles-Detail 2 7 3 3 3" xfId="32099"/>
    <cellStyle name="RowTitles-Detail 2 7 3 3 3 2" xfId="32100"/>
    <cellStyle name="RowTitles-Detail 2 7 3 3 3 2 2" xfId="32101"/>
    <cellStyle name="RowTitles-Detail 2 7 3 3 4" xfId="32102"/>
    <cellStyle name="RowTitles-Detail 2 7 3 3 4 2" xfId="32103"/>
    <cellStyle name="RowTitles-Detail 2 7 3 3 5" xfId="32104"/>
    <cellStyle name="RowTitles-Detail 2 7 3 4" xfId="32105"/>
    <cellStyle name="RowTitles-Detail 2 7 3 4 2" xfId="32106"/>
    <cellStyle name="RowTitles-Detail 2 7 3 4 2 2" xfId="32107"/>
    <cellStyle name="RowTitles-Detail 2 7 3 4 3" xfId="32108"/>
    <cellStyle name="RowTitles-Detail 2 7 3 5" xfId="32109"/>
    <cellStyle name="RowTitles-Detail 2 7 3 5 2" xfId="32110"/>
    <cellStyle name="RowTitles-Detail 2 7 3 5 2 2" xfId="32111"/>
    <cellStyle name="RowTitles-Detail 2 7 4" xfId="32112"/>
    <cellStyle name="RowTitles-Detail 2 7 4 2" xfId="32113"/>
    <cellStyle name="RowTitles-Detail 2 7 4 2 2" xfId="32114"/>
    <cellStyle name="RowTitles-Detail 2 7 4 2 2 2" xfId="32115"/>
    <cellStyle name="RowTitles-Detail 2 7 4 2 2 2 2" xfId="32116"/>
    <cellStyle name="RowTitles-Detail 2 7 4 2 2 3" xfId="32117"/>
    <cellStyle name="RowTitles-Detail 2 7 4 2 3" xfId="32118"/>
    <cellStyle name="RowTitles-Detail 2 7 4 2 3 2" xfId="32119"/>
    <cellStyle name="RowTitles-Detail 2 7 4 2 3 2 2" xfId="32120"/>
    <cellStyle name="RowTitles-Detail 2 7 4 2 4" xfId="32121"/>
    <cellStyle name="RowTitles-Detail 2 7 4 2 4 2" xfId="32122"/>
    <cellStyle name="RowTitles-Detail 2 7 4 2 5" xfId="32123"/>
    <cellStyle name="RowTitles-Detail 2 7 4 3" xfId="32124"/>
    <cellStyle name="RowTitles-Detail 2 7 4 3 2" xfId="32125"/>
    <cellStyle name="RowTitles-Detail 2 7 4 3 2 2" xfId="32126"/>
    <cellStyle name="RowTitles-Detail 2 7 4 3 2 2 2" xfId="32127"/>
    <cellStyle name="RowTitles-Detail 2 7 4 3 2 3" xfId="32128"/>
    <cellStyle name="RowTitles-Detail 2 7 4 3 3" xfId="32129"/>
    <cellStyle name="RowTitles-Detail 2 7 4 3 3 2" xfId="32130"/>
    <cellStyle name="RowTitles-Detail 2 7 4 3 3 2 2" xfId="32131"/>
    <cellStyle name="RowTitles-Detail 2 7 4 3 4" xfId="32132"/>
    <cellStyle name="RowTitles-Detail 2 7 4 3 4 2" xfId="32133"/>
    <cellStyle name="RowTitles-Detail 2 7 4 3 5" xfId="32134"/>
    <cellStyle name="RowTitles-Detail 2 7 4 4" xfId="32135"/>
    <cellStyle name="RowTitles-Detail 2 7 4 4 2" xfId="32136"/>
    <cellStyle name="RowTitles-Detail 2 7 4 4 2 2" xfId="32137"/>
    <cellStyle name="RowTitles-Detail 2 7 4 4 3" xfId="32138"/>
    <cellStyle name="RowTitles-Detail 2 7 4 5" xfId="32139"/>
    <cellStyle name="RowTitles-Detail 2 7 4 5 2" xfId="32140"/>
    <cellStyle name="RowTitles-Detail 2 7 4 5 2 2" xfId="32141"/>
    <cellStyle name="RowTitles-Detail 2 7 4 6" xfId="32142"/>
    <cellStyle name="RowTitles-Detail 2 7 4 6 2" xfId="32143"/>
    <cellStyle name="RowTitles-Detail 2 7 4 7" xfId="32144"/>
    <cellStyle name="RowTitles-Detail 2 7 5" xfId="32145"/>
    <cellStyle name="RowTitles-Detail 2 7 5 2" xfId="32146"/>
    <cellStyle name="RowTitles-Detail 2 7 5 2 2" xfId="32147"/>
    <cellStyle name="RowTitles-Detail 2 7 5 2 2 2" xfId="32148"/>
    <cellStyle name="RowTitles-Detail 2 7 5 2 2 2 2" xfId="32149"/>
    <cellStyle name="RowTitles-Detail 2 7 5 2 2 3" xfId="32150"/>
    <cellStyle name="RowTitles-Detail 2 7 5 2 3" xfId="32151"/>
    <cellStyle name="RowTitles-Detail 2 7 5 2 3 2" xfId="32152"/>
    <cellStyle name="RowTitles-Detail 2 7 5 2 3 2 2" xfId="32153"/>
    <cellStyle name="RowTitles-Detail 2 7 5 2 4" xfId="32154"/>
    <cellStyle name="RowTitles-Detail 2 7 5 2 4 2" xfId="32155"/>
    <cellStyle name="RowTitles-Detail 2 7 5 2 5" xfId="32156"/>
    <cellStyle name="RowTitles-Detail 2 7 5 3" xfId="32157"/>
    <cellStyle name="RowTitles-Detail 2 7 5 3 2" xfId="32158"/>
    <cellStyle name="RowTitles-Detail 2 7 5 3 2 2" xfId="32159"/>
    <cellStyle name="RowTitles-Detail 2 7 5 3 2 2 2" xfId="32160"/>
    <cellStyle name="RowTitles-Detail 2 7 5 3 2 3" xfId="32161"/>
    <cellStyle name="RowTitles-Detail 2 7 5 3 3" xfId="32162"/>
    <cellStyle name="RowTitles-Detail 2 7 5 3 3 2" xfId="32163"/>
    <cellStyle name="RowTitles-Detail 2 7 5 3 3 2 2" xfId="32164"/>
    <cellStyle name="RowTitles-Detail 2 7 5 3 4" xfId="32165"/>
    <cellStyle name="RowTitles-Detail 2 7 5 3 4 2" xfId="32166"/>
    <cellStyle name="RowTitles-Detail 2 7 5 3 5" xfId="32167"/>
    <cellStyle name="RowTitles-Detail 2 7 5 4" xfId="32168"/>
    <cellStyle name="RowTitles-Detail 2 7 5 4 2" xfId="32169"/>
    <cellStyle name="RowTitles-Detail 2 7 5 4 2 2" xfId="32170"/>
    <cellStyle name="RowTitles-Detail 2 7 5 4 3" xfId="32171"/>
    <cellStyle name="RowTitles-Detail 2 7 5 5" xfId="32172"/>
    <cellStyle name="RowTitles-Detail 2 7 5 5 2" xfId="32173"/>
    <cellStyle name="RowTitles-Detail 2 7 5 5 2 2" xfId="32174"/>
    <cellStyle name="RowTitles-Detail 2 7 5 6" xfId="32175"/>
    <cellStyle name="RowTitles-Detail 2 7 5 6 2" xfId="32176"/>
    <cellStyle name="RowTitles-Detail 2 7 5 7" xfId="32177"/>
    <cellStyle name="RowTitles-Detail 2 7 6" xfId="32178"/>
    <cellStyle name="RowTitles-Detail 2 7 6 2" xfId="32179"/>
    <cellStyle name="RowTitles-Detail 2 7 6 2 2" xfId="32180"/>
    <cellStyle name="RowTitles-Detail 2 7 6 2 2 2" xfId="32181"/>
    <cellStyle name="RowTitles-Detail 2 7 6 2 2 2 2" xfId="32182"/>
    <cellStyle name="RowTitles-Detail 2 7 6 2 2 3" xfId="32183"/>
    <cellStyle name="RowTitles-Detail 2 7 6 2 3" xfId="32184"/>
    <cellStyle name="RowTitles-Detail 2 7 6 2 3 2" xfId="32185"/>
    <cellStyle name="RowTitles-Detail 2 7 6 2 3 2 2" xfId="32186"/>
    <cellStyle name="RowTitles-Detail 2 7 6 2 4" xfId="32187"/>
    <cellStyle name="RowTitles-Detail 2 7 6 2 4 2" xfId="32188"/>
    <cellStyle name="RowTitles-Detail 2 7 6 2 5" xfId="32189"/>
    <cellStyle name="RowTitles-Detail 2 7 6 3" xfId="32190"/>
    <cellStyle name="RowTitles-Detail 2 7 6 3 2" xfId="32191"/>
    <cellStyle name="RowTitles-Detail 2 7 6 3 2 2" xfId="32192"/>
    <cellStyle name="RowTitles-Detail 2 7 6 3 2 2 2" xfId="32193"/>
    <cellStyle name="RowTitles-Detail 2 7 6 3 2 3" xfId="32194"/>
    <cellStyle name="RowTitles-Detail 2 7 6 3 3" xfId="32195"/>
    <cellStyle name="RowTitles-Detail 2 7 6 3 3 2" xfId="32196"/>
    <cellStyle name="RowTitles-Detail 2 7 6 3 3 2 2" xfId="32197"/>
    <cellStyle name="RowTitles-Detail 2 7 6 3 4" xfId="32198"/>
    <cellStyle name="RowTitles-Detail 2 7 6 3 4 2" xfId="32199"/>
    <cellStyle name="RowTitles-Detail 2 7 6 3 5" xfId="32200"/>
    <cellStyle name="RowTitles-Detail 2 7 6 4" xfId="32201"/>
    <cellStyle name="RowTitles-Detail 2 7 6 4 2" xfId="32202"/>
    <cellStyle name="RowTitles-Detail 2 7 6 4 2 2" xfId="32203"/>
    <cellStyle name="RowTitles-Detail 2 7 6 4 3" xfId="32204"/>
    <cellStyle name="RowTitles-Detail 2 7 6 5" xfId="32205"/>
    <cellStyle name="RowTitles-Detail 2 7 6 5 2" xfId="32206"/>
    <cellStyle name="RowTitles-Detail 2 7 6 5 2 2" xfId="32207"/>
    <cellStyle name="RowTitles-Detail 2 7 6 6" xfId="32208"/>
    <cellStyle name="RowTitles-Detail 2 7 6 6 2" xfId="32209"/>
    <cellStyle name="RowTitles-Detail 2 7 6 7" xfId="32210"/>
    <cellStyle name="RowTitles-Detail 2 7 7" xfId="32211"/>
    <cellStyle name="RowTitles-Detail 2 7 7 2" xfId="32212"/>
    <cellStyle name="RowTitles-Detail 2 7 7 2 2" xfId="32213"/>
    <cellStyle name="RowTitles-Detail 2 7 7 2 2 2" xfId="32214"/>
    <cellStyle name="RowTitles-Detail 2 7 7 2 3" xfId="32215"/>
    <cellStyle name="RowTitles-Detail 2 7 7 3" xfId="32216"/>
    <cellStyle name="RowTitles-Detail 2 7 7 3 2" xfId="32217"/>
    <cellStyle name="RowTitles-Detail 2 7 7 3 2 2" xfId="32218"/>
    <cellStyle name="RowTitles-Detail 2 7 7 4" xfId="32219"/>
    <cellStyle name="RowTitles-Detail 2 7 7 4 2" xfId="32220"/>
    <cellStyle name="RowTitles-Detail 2 7 7 5" xfId="32221"/>
    <cellStyle name="RowTitles-Detail 2 7 8" xfId="32222"/>
    <cellStyle name="RowTitles-Detail 2 7 8 2" xfId="32223"/>
    <cellStyle name="RowTitles-Detail 2 7 8 2 2" xfId="32224"/>
    <cellStyle name="RowTitles-Detail 2 7 8 2 2 2" xfId="32225"/>
    <cellStyle name="RowTitles-Detail 2 7 8 2 3" xfId="32226"/>
    <cellStyle name="RowTitles-Detail 2 7 8 3" xfId="32227"/>
    <cellStyle name="RowTitles-Detail 2 7 8 3 2" xfId="32228"/>
    <cellStyle name="RowTitles-Detail 2 7 8 3 2 2" xfId="32229"/>
    <cellStyle name="RowTitles-Detail 2 7 8 4" xfId="32230"/>
    <cellStyle name="RowTitles-Detail 2 7 8 4 2" xfId="32231"/>
    <cellStyle name="RowTitles-Detail 2 7 8 5" xfId="32232"/>
    <cellStyle name="RowTitles-Detail 2 7 9" xfId="32233"/>
    <cellStyle name="RowTitles-Detail 2 7 9 2" xfId="32234"/>
    <cellStyle name="RowTitles-Detail 2 7 9 2 2" xfId="32235"/>
    <cellStyle name="RowTitles-Detail 2 7_STUD aligned by INSTIT" xfId="32236"/>
    <cellStyle name="RowTitles-Detail 2 8" xfId="32237"/>
    <cellStyle name="RowTitles-Detail 2 8 2" xfId="32238"/>
    <cellStyle name="RowTitles-Detail 2 8 2 2" xfId="32239"/>
    <cellStyle name="RowTitles-Detail 2 8 2 2 2" xfId="32240"/>
    <cellStyle name="RowTitles-Detail 2 8 2 2 2 2" xfId="32241"/>
    <cellStyle name="RowTitles-Detail 2 8 2 2 3" xfId="32242"/>
    <cellStyle name="RowTitles-Detail 2 8 2 3" xfId="32243"/>
    <cellStyle name="RowTitles-Detail 2 8 2 3 2" xfId="32244"/>
    <cellStyle name="RowTitles-Detail 2 8 2 3 2 2" xfId="32245"/>
    <cellStyle name="RowTitles-Detail 2 8 2 4" xfId="32246"/>
    <cellStyle name="RowTitles-Detail 2 8 2 4 2" xfId="32247"/>
    <cellStyle name="RowTitles-Detail 2 8 2 5" xfId="32248"/>
    <cellStyle name="RowTitles-Detail 2 8 3" xfId="32249"/>
    <cellStyle name="RowTitles-Detail 2 8 3 2" xfId="32250"/>
    <cellStyle name="RowTitles-Detail 2 8 3 2 2" xfId="32251"/>
    <cellStyle name="RowTitles-Detail 2 8 3 2 2 2" xfId="32252"/>
    <cellStyle name="RowTitles-Detail 2 8 3 2 3" xfId="32253"/>
    <cellStyle name="RowTitles-Detail 2 8 3 3" xfId="32254"/>
    <cellStyle name="RowTitles-Detail 2 8 3 3 2" xfId="32255"/>
    <cellStyle name="RowTitles-Detail 2 8 3 3 2 2" xfId="32256"/>
    <cellStyle name="RowTitles-Detail 2 8 3 4" xfId="32257"/>
    <cellStyle name="RowTitles-Detail 2 8 3 4 2" xfId="32258"/>
    <cellStyle name="RowTitles-Detail 2 8 3 5" xfId="32259"/>
    <cellStyle name="RowTitles-Detail 2 8 4" xfId="32260"/>
    <cellStyle name="RowTitles-Detail 2 8 4 2" xfId="32261"/>
    <cellStyle name="RowTitles-Detail 2 8 5" xfId="32262"/>
    <cellStyle name="RowTitles-Detail 2 8 5 2" xfId="32263"/>
    <cellStyle name="RowTitles-Detail 2 8 5 2 2" xfId="32264"/>
    <cellStyle name="RowTitles-Detail 2 8 5 3" xfId="32265"/>
    <cellStyle name="RowTitles-Detail 2 8 6" xfId="32266"/>
    <cellStyle name="RowTitles-Detail 2 8 6 2" xfId="32267"/>
    <cellStyle name="RowTitles-Detail 2 8 6 2 2" xfId="32268"/>
    <cellStyle name="RowTitles-Detail 2 9" xfId="32269"/>
    <cellStyle name="RowTitles-Detail 2 9 2" xfId="32270"/>
    <cellStyle name="RowTitles-Detail 2 9 2 2" xfId="32271"/>
    <cellStyle name="RowTitles-Detail 2 9 2 2 2" xfId="32272"/>
    <cellStyle name="RowTitles-Detail 2 9 2 2 2 2" xfId="32273"/>
    <cellStyle name="RowTitles-Detail 2 9 2 2 3" xfId="32274"/>
    <cellStyle name="RowTitles-Detail 2 9 2 3" xfId="32275"/>
    <cellStyle name="RowTitles-Detail 2 9 2 3 2" xfId="32276"/>
    <cellStyle name="RowTitles-Detail 2 9 2 3 2 2" xfId="32277"/>
    <cellStyle name="RowTitles-Detail 2 9 2 4" xfId="32278"/>
    <cellStyle name="RowTitles-Detail 2 9 2 4 2" xfId="32279"/>
    <cellStyle name="RowTitles-Detail 2 9 2 5" xfId="32280"/>
    <cellStyle name="RowTitles-Detail 2 9 3" xfId="32281"/>
    <cellStyle name="RowTitles-Detail 2 9 3 2" xfId="32282"/>
    <cellStyle name="RowTitles-Detail 2 9 3 2 2" xfId="32283"/>
    <cellStyle name="RowTitles-Detail 2 9 3 2 2 2" xfId="32284"/>
    <cellStyle name="RowTitles-Detail 2 9 3 2 3" xfId="32285"/>
    <cellStyle name="RowTitles-Detail 2 9 3 3" xfId="32286"/>
    <cellStyle name="RowTitles-Detail 2 9 3 3 2" xfId="32287"/>
    <cellStyle name="RowTitles-Detail 2 9 3 3 2 2" xfId="32288"/>
    <cellStyle name="RowTitles-Detail 2 9 3 4" xfId="32289"/>
    <cellStyle name="RowTitles-Detail 2 9 3 4 2" xfId="32290"/>
    <cellStyle name="RowTitles-Detail 2 9 3 5" xfId="32291"/>
    <cellStyle name="RowTitles-Detail 2 9 4" xfId="32292"/>
    <cellStyle name="RowTitles-Detail 2 9 4 2" xfId="32293"/>
    <cellStyle name="RowTitles-Detail 2 9 5" xfId="32294"/>
    <cellStyle name="RowTitles-Detail 2 9 5 2" xfId="32295"/>
    <cellStyle name="RowTitles-Detail 2 9 5 2 2" xfId="32296"/>
    <cellStyle name="RowTitles-Detail 2 9 6" xfId="32297"/>
    <cellStyle name="RowTitles-Detail 2 9 6 2" xfId="32298"/>
    <cellStyle name="RowTitles-Detail 2 9 7" xfId="32299"/>
    <cellStyle name="RowTitles-Detail 2_STUD aligned by INSTIT" xfId="32300"/>
    <cellStyle name="RowTitles-Detail 3" xfId="52"/>
    <cellStyle name="RowTitles-Detail 3 10" xfId="32301"/>
    <cellStyle name="RowTitles-Detail 3 10 2" xfId="32302"/>
    <cellStyle name="RowTitles-Detail 3 10 2 2" xfId="32303"/>
    <cellStyle name="RowTitles-Detail 3 10 2 2 2" xfId="32304"/>
    <cellStyle name="RowTitles-Detail 3 10 2 2 2 2" xfId="32305"/>
    <cellStyle name="RowTitles-Detail 3 10 2 2 3" xfId="32306"/>
    <cellStyle name="RowTitles-Detail 3 10 2 3" xfId="32307"/>
    <cellStyle name="RowTitles-Detail 3 10 2 3 2" xfId="32308"/>
    <cellStyle name="RowTitles-Detail 3 10 2 3 2 2" xfId="32309"/>
    <cellStyle name="RowTitles-Detail 3 10 2 4" xfId="32310"/>
    <cellStyle name="RowTitles-Detail 3 10 2 4 2" xfId="32311"/>
    <cellStyle name="RowTitles-Detail 3 10 2 5" xfId="32312"/>
    <cellStyle name="RowTitles-Detail 3 10 3" xfId="32313"/>
    <cellStyle name="RowTitles-Detail 3 10 3 2" xfId="32314"/>
    <cellStyle name="RowTitles-Detail 3 10 3 2 2" xfId="32315"/>
    <cellStyle name="RowTitles-Detail 3 10 3 2 2 2" xfId="32316"/>
    <cellStyle name="RowTitles-Detail 3 10 3 2 3" xfId="32317"/>
    <cellStyle name="RowTitles-Detail 3 10 3 3" xfId="32318"/>
    <cellStyle name="RowTitles-Detail 3 10 3 3 2" xfId="32319"/>
    <cellStyle name="RowTitles-Detail 3 10 3 3 2 2" xfId="32320"/>
    <cellStyle name="RowTitles-Detail 3 10 3 4" xfId="32321"/>
    <cellStyle name="RowTitles-Detail 3 10 3 4 2" xfId="32322"/>
    <cellStyle name="RowTitles-Detail 3 10 3 5" xfId="32323"/>
    <cellStyle name="RowTitles-Detail 3 10 4" xfId="32324"/>
    <cellStyle name="RowTitles-Detail 3 10 4 2" xfId="32325"/>
    <cellStyle name="RowTitles-Detail 3 10 4 2 2" xfId="32326"/>
    <cellStyle name="RowTitles-Detail 3 10 4 3" xfId="32327"/>
    <cellStyle name="RowTitles-Detail 3 10 5" xfId="32328"/>
    <cellStyle name="RowTitles-Detail 3 10 5 2" xfId="32329"/>
    <cellStyle name="RowTitles-Detail 3 10 5 2 2" xfId="32330"/>
    <cellStyle name="RowTitles-Detail 3 10 6" xfId="32331"/>
    <cellStyle name="RowTitles-Detail 3 10 6 2" xfId="32332"/>
    <cellStyle name="RowTitles-Detail 3 10 7" xfId="32333"/>
    <cellStyle name="RowTitles-Detail 3 11" xfId="32334"/>
    <cellStyle name="RowTitles-Detail 3 11 2" xfId="32335"/>
    <cellStyle name="RowTitles-Detail 3 11 2 2" xfId="32336"/>
    <cellStyle name="RowTitles-Detail 3 11 2 2 2" xfId="32337"/>
    <cellStyle name="RowTitles-Detail 3 11 2 2 2 2" xfId="32338"/>
    <cellStyle name="RowTitles-Detail 3 11 2 2 3" xfId="32339"/>
    <cellStyle name="RowTitles-Detail 3 11 2 3" xfId="32340"/>
    <cellStyle name="RowTitles-Detail 3 11 2 3 2" xfId="32341"/>
    <cellStyle name="RowTitles-Detail 3 11 2 3 2 2" xfId="32342"/>
    <cellStyle name="RowTitles-Detail 3 11 2 4" xfId="32343"/>
    <cellStyle name="RowTitles-Detail 3 11 2 4 2" xfId="32344"/>
    <cellStyle name="RowTitles-Detail 3 11 2 5" xfId="32345"/>
    <cellStyle name="RowTitles-Detail 3 11 3" xfId="32346"/>
    <cellStyle name="RowTitles-Detail 3 11 3 2" xfId="32347"/>
    <cellStyle name="RowTitles-Detail 3 11 3 2 2" xfId="32348"/>
    <cellStyle name="RowTitles-Detail 3 11 3 2 2 2" xfId="32349"/>
    <cellStyle name="RowTitles-Detail 3 11 3 2 3" xfId="32350"/>
    <cellStyle name="RowTitles-Detail 3 11 3 3" xfId="32351"/>
    <cellStyle name="RowTitles-Detail 3 11 3 3 2" xfId="32352"/>
    <cellStyle name="RowTitles-Detail 3 11 3 3 2 2" xfId="32353"/>
    <cellStyle name="RowTitles-Detail 3 11 3 4" xfId="32354"/>
    <cellStyle name="RowTitles-Detail 3 11 3 4 2" xfId="32355"/>
    <cellStyle name="RowTitles-Detail 3 11 3 5" xfId="32356"/>
    <cellStyle name="RowTitles-Detail 3 11 4" xfId="32357"/>
    <cellStyle name="RowTitles-Detail 3 11 4 2" xfId="32358"/>
    <cellStyle name="RowTitles-Detail 3 11 4 2 2" xfId="32359"/>
    <cellStyle name="RowTitles-Detail 3 11 4 3" xfId="32360"/>
    <cellStyle name="RowTitles-Detail 3 11 5" xfId="32361"/>
    <cellStyle name="RowTitles-Detail 3 11 5 2" xfId="32362"/>
    <cellStyle name="RowTitles-Detail 3 11 5 2 2" xfId="32363"/>
    <cellStyle name="RowTitles-Detail 3 11 6" xfId="32364"/>
    <cellStyle name="RowTitles-Detail 3 11 6 2" xfId="32365"/>
    <cellStyle name="RowTitles-Detail 3 11 7" xfId="32366"/>
    <cellStyle name="RowTitles-Detail 3 12" xfId="32367"/>
    <cellStyle name="RowTitles-Detail 3 12 2" xfId="32368"/>
    <cellStyle name="RowTitles-Detail 3 12 2 2" xfId="32369"/>
    <cellStyle name="RowTitles-Detail 3 12 2 2 2" xfId="32370"/>
    <cellStyle name="RowTitles-Detail 3 12 2 3" xfId="32371"/>
    <cellStyle name="RowTitles-Detail 3 12 3" xfId="32372"/>
    <cellStyle name="RowTitles-Detail 3 12 3 2" xfId="32373"/>
    <cellStyle name="RowTitles-Detail 3 12 3 2 2" xfId="32374"/>
    <cellStyle name="RowTitles-Detail 3 12 4" xfId="32375"/>
    <cellStyle name="RowTitles-Detail 3 12 4 2" xfId="32376"/>
    <cellStyle name="RowTitles-Detail 3 12 5" xfId="32377"/>
    <cellStyle name="RowTitles-Detail 3 13" xfId="32378"/>
    <cellStyle name="RowTitles-Detail 3 13 2" xfId="32379"/>
    <cellStyle name="RowTitles-Detail 3 13 2 2" xfId="32380"/>
    <cellStyle name="RowTitles-Detail 3 14" xfId="32381"/>
    <cellStyle name="RowTitles-Detail 3 14 2" xfId="32382"/>
    <cellStyle name="RowTitles-Detail 3 15" xfId="32383"/>
    <cellStyle name="RowTitles-Detail 3 15 2" xfId="32384"/>
    <cellStyle name="RowTitles-Detail 3 15 2 2" xfId="32385"/>
    <cellStyle name="RowTitles-Detail 3 16" xfId="32386"/>
    <cellStyle name="RowTitles-Detail 3 17" xfId="32387"/>
    <cellStyle name="RowTitles-Detail 3 2" xfId="32388"/>
    <cellStyle name="RowTitles-Detail 3 2 10" xfId="32389"/>
    <cellStyle name="RowTitles-Detail 3 2 10 2" xfId="32390"/>
    <cellStyle name="RowTitles-Detail 3 2 10 2 2" xfId="32391"/>
    <cellStyle name="RowTitles-Detail 3 2 10 2 2 2" xfId="32392"/>
    <cellStyle name="RowTitles-Detail 3 2 10 2 2 2 2" xfId="32393"/>
    <cellStyle name="RowTitles-Detail 3 2 10 2 2 3" xfId="32394"/>
    <cellStyle name="RowTitles-Detail 3 2 10 2 3" xfId="32395"/>
    <cellStyle name="RowTitles-Detail 3 2 10 2 3 2" xfId="32396"/>
    <cellStyle name="RowTitles-Detail 3 2 10 2 3 2 2" xfId="32397"/>
    <cellStyle name="RowTitles-Detail 3 2 10 2 4" xfId="32398"/>
    <cellStyle name="RowTitles-Detail 3 2 10 2 4 2" xfId="32399"/>
    <cellStyle name="RowTitles-Detail 3 2 10 2 5" xfId="32400"/>
    <cellStyle name="RowTitles-Detail 3 2 10 3" xfId="32401"/>
    <cellStyle name="RowTitles-Detail 3 2 10 3 2" xfId="32402"/>
    <cellStyle name="RowTitles-Detail 3 2 10 3 2 2" xfId="32403"/>
    <cellStyle name="RowTitles-Detail 3 2 10 3 2 2 2" xfId="32404"/>
    <cellStyle name="RowTitles-Detail 3 2 10 3 2 3" xfId="32405"/>
    <cellStyle name="RowTitles-Detail 3 2 10 3 3" xfId="32406"/>
    <cellStyle name="RowTitles-Detail 3 2 10 3 3 2" xfId="32407"/>
    <cellStyle name="RowTitles-Detail 3 2 10 3 3 2 2" xfId="32408"/>
    <cellStyle name="RowTitles-Detail 3 2 10 3 4" xfId="32409"/>
    <cellStyle name="RowTitles-Detail 3 2 10 3 4 2" xfId="32410"/>
    <cellStyle name="RowTitles-Detail 3 2 10 3 5" xfId="32411"/>
    <cellStyle name="RowTitles-Detail 3 2 10 4" xfId="32412"/>
    <cellStyle name="RowTitles-Detail 3 2 10 4 2" xfId="32413"/>
    <cellStyle name="RowTitles-Detail 3 2 10 4 2 2" xfId="32414"/>
    <cellStyle name="RowTitles-Detail 3 2 10 4 3" xfId="32415"/>
    <cellStyle name="RowTitles-Detail 3 2 10 5" xfId="32416"/>
    <cellStyle name="RowTitles-Detail 3 2 10 5 2" xfId="32417"/>
    <cellStyle name="RowTitles-Detail 3 2 10 5 2 2" xfId="32418"/>
    <cellStyle name="RowTitles-Detail 3 2 10 6" xfId="32419"/>
    <cellStyle name="RowTitles-Detail 3 2 10 6 2" xfId="32420"/>
    <cellStyle name="RowTitles-Detail 3 2 10 7" xfId="32421"/>
    <cellStyle name="RowTitles-Detail 3 2 11" xfId="32422"/>
    <cellStyle name="RowTitles-Detail 3 2 11 2" xfId="32423"/>
    <cellStyle name="RowTitles-Detail 3 2 11 2 2" xfId="32424"/>
    <cellStyle name="RowTitles-Detail 3 2 11 2 2 2" xfId="32425"/>
    <cellStyle name="RowTitles-Detail 3 2 11 2 3" xfId="32426"/>
    <cellStyle name="RowTitles-Detail 3 2 11 3" xfId="32427"/>
    <cellStyle name="RowTitles-Detail 3 2 11 3 2" xfId="32428"/>
    <cellStyle name="RowTitles-Detail 3 2 11 3 2 2" xfId="32429"/>
    <cellStyle name="RowTitles-Detail 3 2 11 4" xfId="32430"/>
    <cellStyle name="RowTitles-Detail 3 2 11 4 2" xfId="32431"/>
    <cellStyle name="RowTitles-Detail 3 2 11 5" xfId="32432"/>
    <cellStyle name="RowTitles-Detail 3 2 12" xfId="32433"/>
    <cellStyle name="RowTitles-Detail 3 2 12 2" xfId="32434"/>
    <cellStyle name="RowTitles-Detail 3 2 13" xfId="32435"/>
    <cellStyle name="RowTitles-Detail 3 2 13 2" xfId="32436"/>
    <cellStyle name="RowTitles-Detail 3 2 13 2 2" xfId="32437"/>
    <cellStyle name="RowTitles-Detail 3 2 2" xfId="32438"/>
    <cellStyle name="RowTitles-Detail 3 2 2 10" xfId="32439"/>
    <cellStyle name="RowTitles-Detail 3 2 2 10 2" xfId="32440"/>
    <cellStyle name="RowTitles-Detail 3 2 2 10 2 2" xfId="32441"/>
    <cellStyle name="RowTitles-Detail 3 2 2 10 2 2 2" xfId="32442"/>
    <cellStyle name="RowTitles-Detail 3 2 2 10 2 3" xfId="32443"/>
    <cellStyle name="RowTitles-Detail 3 2 2 10 3" xfId="32444"/>
    <cellStyle name="RowTitles-Detail 3 2 2 10 3 2" xfId="32445"/>
    <cellStyle name="RowTitles-Detail 3 2 2 10 3 2 2" xfId="32446"/>
    <cellStyle name="RowTitles-Detail 3 2 2 10 4" xfId="32447"/>
    <cellStyle name="RowTitles-Detail 3 2 2 10 4 2" xfId="32448"/>
    <cellStyle name="RowTitles-Detail 3 2 2 10 5" xfId="32449"/>
    <cellStyle name="RowTitles-Detail 3 2 2 11" xfId="32450"/>
    <cellStyle name="RowTitles-Detail 3 2 2 11 2" xfId="32451"/>
    <cellStyle name="RowTitles-Detail 3 2 2 12" xfId="32452"/>
    <cellStyle name="RowTitles-Detail 3 2 2 12 2" xfId="32453"/>
    <cellStyle name="RowTitles-Detail 3 2 2 12 2 2" xfId="32454"/>
    <cellStyle name="RowTitles-Detail 3 2 2 2" xfId="32455"/>
    <cellStyle name="RowTitles-Detail 3 2 2 2 2" xfId="32456"/>
    <cellStyle name="RowTitles-Detail 3 2 2 2 2 2" xfId="32457"/>
    <cellStyle name="RowTitles-Detail 3 2 2 2 2 2 2" xfId="32458"/>
    <cellStyle name="RowTitles-Detail 3 2 2 2 2 2 2 2" xfId="32459"/>
    <cellStyle name="RowTitles-Detail 3 2 2 2 2 2 2 2 2" xfId="32460"/>
    <cellStyle name="RowTitles-Detail 3 2 2 2 2 2 2 3" xfId="32461"/>
    <cellStyle name="RowTitles-Detail 3 2 2 2 2 2 3" xfId="32462"/>
    <cellStyle name="RowTitles-Detail 3 2 2 2 2 2 3 2" xfId="32463"/>
    <cellStyle name="RowTitles-Detail 3 2 2 2 2 2 3 2 2" xfId="32464"/>
    <cellStyle name="RowTitles-Detail 3 2 2 2 2 2 4" xfId="32465"/>
    <cellStyle name="RowTitles-Detail 3 2 2 2 2 2 4 2" xfId="32466"/>
    <cellStyle name="RowTitles-Detail 3 2 2 2 2 2 5" xfId="32467"/>
    <cellStyle name="RowTitles-Detail 3 2 2 2 2 3" xfId="32468"/>
    <cellStyle name="RowTitles-Detail 3 2 2 2 2 3 2" xfId="32469"/>
    <cellStyle name="RowTitles-Detail 3 2 2 2 2 3 2 2" xfId="32470"/>
    <cellStyle name="RowTitles-Detail 3 2 2 2 2 3 2 2 2" xfId="32471"/>
    <cellStyle name="RowTitles-Detail 3 2 2 2 2 3 2 3" xfId="32472"/>
    <cellStyle name="RowTitles-Detail 3 2 2 2 2 3 3" xfId="32473"/>
    <cellStyle name="RowTitles-Detail 3 2 2 2 2 3 3 2" xfId="32474"/>
    <cellStyle name="RowTitles-Detail 3 2 2 2 2 3 3 2 2" xfId="32475"/>
    <cellStyle name="RowTitles-Detail 3 2 2 2 2 3 4" xfId="32476"/>
    <cellStyle name="RowTitles-Detail 3 2 2 2 2 3 4 2" xfId="32477"/>
    <cellStyle name="RowTitles-Detail 3 2 2 2 2 3 5" xfId="32478"/>
    <cellStyle name="RowTitles-Detail 3 2 2 2 2 4" xfId="32479"/>
    <cellStyle name="RowTitles-Detail 3 2 2 2 2 4 2" xfId="32480"/>
    <cellStyle name="RowTitles-Detail 3 2 2 2 2 5" xfId="32481"/>
    <cellStyle name="RowTitles-Detail 3 2 2 2 2 5 2" xfId="32482"/>
    <cellStyle name="RowTitles-Detail 3 2 2 2 2 5 2 2" xfId="32483"/>
    <cellStyle name="RowTitles-Detail 3 2 2 2 3" xfId="32484"/>
    <cellStyle name="RowTitles-Detail 3 2 2 2 3 2" xfId="32485"/>
    <cellStyle name="RowTitles-Detail 3 2 2 2 3 2 2" xfId="32486"/>
    <cellStyle name="RowTitles-Detail 3 2 2 2 3 2 2 2" xfId="32487"/>
    <cellStyle name="RowTitles-Detail 3 2 2 2 3 2 2 2 2" xfId="32488"/>
    <cellStyle name="RowTitles-Detail 3 2 2 2 3 2 2 3" xfId="32489"/>
    <cellStyle name="RowTitles-Detail 3 2 2 2 3 2 3" xfId="32490"/>
    <cellStyle name="RowTitles-Detail 3 2 2 2 3 2 3 2" xfId="32491"/>
    <cellStyle name="RowTitles-Detail 3 2 2 2 3 2 3 2 2" xfId="32492"/>
    <cellStyle name="RowTitles-Detail 3 2 2 2 3 2 4" xfId="32493"/>
    <cellStyle name="RowTitles-Detail 3 2 2 2 3 2 4 2" xfId="32494"/>
    <cellStyle name="RowTitles-Detail 3 2 2 2 3 2 5" xfId="32495"/>
    <cellStyle name="RowTitles-Detail 3 2 2 2 3 3" xfId="32496"/>
    <cellStyle name="RowTitles-Detail 3 2 2 2 3 3 2" xfId="32497"/>
    <cellStyle name="RowTitles-Detail 3 2 2 2 3 3 2 2" xfId="32498"/>
    <cellStyle name="RowTitles-Detail 3 2 2 2 3 3 2 2 2" xfId="32499"/>
    <cellStyle name="RowTitles-Detail 3 2 2 2 3 3 2 3" xfId="32500"/>
    <cellStyle name="RowTitles-Detail 3 2 2 2 3 3 3" xfId="32501"/>
    <cellStyle name="RowTitles-Detail 3 2 2 2 3 3 3 2" xfId="32502"/>
    <cellStyle name="RowTitles-Detail 3 2 2 2 3 3 3 2 2" xfId="32503"/>
    <cellStyle name="RowTitles-Detail 3 2 2 2 3 3 4" xfId="32504"/>
    <cellStyle name="RowTitles-Detail 3 2 2 2 3 3 4 2" xfId="32505"/>
    <cellStyle name="RowTitles-Detail 3 2 2 2 3 3 5" xfId="32506"/>
    <cellStyle name="RowTitles-Detail 3 2 2 2 3 4" xfId="32507"/>
    <cellStyle name="RowTitles-Detail 3 2 2 2 3 4 2" xfId="32508"/>
    <cellStyle name="RowTitles-Detail 3 2 2 2 3 5" xfId="32509"/>
    <cellStyle name="RowTitles-Detail 3 2 2 2 3 5 2" xfId="32510"/>
    <cellStyle name="RowTitles-Detail 3 2 2 2 3 5 2 2" xfId="32511"/>
    <cellStyle name="RowTitles-Detail 3 2 2 2 3 5 3" xfId="32512"/>
    <cellStyle name="RowTitles-Detail 3 2 2 2 3 6" xfId="32513"/>
    <cellStyle name="RowTitles-Detail 3 2 2 2 3 6 2" xfId="32514"/>
    <cellStyle name="RowTitles-Detail 3 2 2 2 3 6 2 2" xfId="32515"/>
    <cellStyle name="RowTitles-Detail 3 2 2 2 3 7" xfId="32516"/>
    <cellStyle name="RowTitles-Detail 3 2 2 2 3 7 2" xfId="32517"/>
    <cellStyle name="RowTitles-Detail 3 2 2 2 3 8" xfId="32518"/>
    <cellStyle name="RowTitles-Detail 3 2 2 2 4" xfId="32519"/>
    <cellStyle name="RowTitles-Detail 3 2 2 2 4 2" xfId="32520"/>
    <cellStyle name="RowTitles-Detail 3 2 2 2 4 2 2" xfId="32521"/>
    <cellStyle name="RowTitles-Detail 3 2 2 2 4 2 2 2" xfId="32522"/>
    <cellStyle name="RowTitles-Detail 3 2 2 2 4 2 2 2 2" xfId="32523"/>
    <cellStyle name="RowTitles-Detail 3 2 2 2 4 2 2 3" xfId="32524"/>
    <cellStyle name="RowTitles-Detail 3 2 2 2 4 2 3" xfId="32525"/>
    <cellStyle name="RowTitles-Detail 3 2 2 2 4 2 3 2" xfId="32526"/>
    <cellStyle name="RowTitles-Detail 3 2 2 2 4 2 3 2 2" xfId="32527"/>
    <cellStyle name="RowTitles-Detail 3 2 2 2 4 2 4" xfId="32528"/>
    <cellStyle name="RowTitles-Detail 3 2 2 2 4 2 4 2" xfId="32529"/>
    <cellStyle name="RowTitles-Detail 3 2 2 2 4 2 5" xfId="32530"/>
    <cellStyle name="RowTitles-Detail 3 2 2 2 4 3" xfId="32531"/>
    <cellStyle name="RowTitles-Detail 3 2 2 2 4 3 2" xfId="32532"/>
    <cellStyle name="RowTitles-Detail 3 2 2 2 4 3 2 2" xfId="32533"/>
    <cellStyle name="RowTitles-Detail 3 2 2 2 4 3 2 2 2" xfId="32534"/>
    <cellStyle name="RowTitles-Detail 3 2 2 2 4 3 2 3" xfId="32535"/>
    <cellStyle name="RowTitles-Detail 3 2 2 2 4 3 3" xfId="32536"/>
    <cellStyle name="RowTitles-Detail 3 2 2 2 4 3 3 2" xfId="32537"/>
    <cellStyle name="RowTitles-Detail 3 2 2 2 4 3 3 2 2" xfId="32538"/>
    <cellStyle name="RowTitles-Detail 3 2 2 2 4 3 4" xfId="32539"/>
    <cellStyle name="RowTitles-Detail 3 2 2 2 4 3 4 2" xfId="32540"/>
    <cellStyle name="RowTitles-Detail 3 2 2 2 4 3 5" xfId="32541"/>
    <cellStyle name="RowTitles-Detail 3 2 2 2 4 4" xfId="32542"/>
    <cellStyle name="RowTitles-Detail 3 2 2 2 4 4 2" xfId="32543"/>
    <cellStyle name="RowTitles-Detail 3 2 2 2 4 4 2 2" xfId="32544"/>
    <cellStyle name="RowTitles-Detail 3 2 2 2 4 4 3" xfId="32545"/>
    <cellStyle name="RowTitles-Detail 3 2 2 2 4 5" xfId="32546"/>
    <cellStyle name="RowTitles-Detail 3 2 2 2 4 5 2" xfId="32547"/>
    <cellStyle name="RowTitles-Detail 3 2 2 2 4 5 2 2" xfId="32548"/>
    <cellStyle name="RowTitles-Detail 3 2 2 2 4 6" xfId="32549"/>
    <cellStyle name="RowTitles-Detail 3 2 2 2 4 6 2" xfId="32550"/>
    <cellStyle name="RowTitles-Detail 3 2 2 2 4 7" xfId="32551"/>
    <cellStyle name="RowTitles-Detail 3 2 2 2 5" xfId="32552"/>
    <cellStyle name="RowTitles-Detail 3 2 2 2 5 2" xfId="32553"/>
    <cellStyle name="RowTitles-Detail 3 2 2 2 5 2 2" xfId="32554"/>
    <cellStyle name="RowTitles-Detail 3 2 2 2 5 2 2 2" xfId="32555"/>
    <cellStyle name="RowTitles-Detail 3 2 2 2 5 2 2 2 2" xfId="32556"/>
    <cellStyle name="RowTitles-Detail 3 2 2 2 5 2 2 3" xfId="32557"/>
    <cellStyle name="RowTitles-Detail 3 2 2 2 5 2 3" xfId="32558"/>
    <cellStyle name="RowTitles-Detail 3 2 2 2 5 2 3 2" xfId="32559"/>
    <cellStyle name="RowTitles-Detail 3 2 2 2 5 2 3 2 2" xfId="32560"/>
    <cellStyle name="RowTitles-Detail 3 2 2 2 5 2 4" xfId="32561"/>
    <cellStyle name="RowTitles-Detail 3 2 2 2 5 2 4 2" xfId="32562"/>
    <cellStyle name="RowTitles-Detail 3 2 2 2 5 2 5" xfId="32563"/>
    <cellStyle name="RowTitles-Detail 3 2 2 2 5 3" xfId="32564"/>
    <cellStyle name="RowTitles-Detail 3 2 2 2 5 3 2" xfId="32565"/>
    <cellStyle name="RowTitles-Detail 3 2 2 2 5 3 2 2" xfId="32566"/>
    <cellStyle name="RowTitles-Detail 3 2 2 2 5 3 2 2 2" xfId="32567"/>
    <cellStyle name="RowTitles-Detail 3 2 2 2 5 3 2 3" xfId="32568"/>
    <cellStyle name="RowTitles-Detail 3 2 2 2 5 3 3" xfId="32569"/>
    <cellStyle name="RowTitles-Detail 3 2 2 2 5 3 3 2" xfId="32570"/>
    <cellStyle name="RowTitles-Detail 3 2 2 2 5 3 3 2 2" xfId="32571"/>
    <cellStyle name="RowTitles-Detail 3 2 2 2 5 3 4" xfId="32572"/>
    <cellStyle name="RowTitles-Detail 3 2 2 2 5 3 4 2" xfId="32573"/>
    <cellStyle name="RowTitles-Detail 3 2 2 2 5 3 5" xfId="32574"/>
    <cellStyle name="RowTitles-Detail 3 2 2 2 5 4" xfId="32575"/>
    <cellStyle name="RowTitles-Detail 3 2 2 2 5 4 2" xfId="32576"/>
    <cellStyle name="RowTitles-Detail 3 2 2 2 5 4 2 2" xfId="32577"/>
    <cellStyle name="RowTitles-Detail 3 2 2 2 5 4 3" xfId="32578"/>
    <cellStyle name="RowTitles-Detail 3 2 2 2 5 5" xfId="32579"/>
    <cellStyle name="RowTitles-Detail 3 2 2 2 5 5 2" xfId="32580"/>
    <cellStyle name="RowTitles-Detail 3 2 2 2 5 5 2 2" xfId="32581"/>
    <cellStyle name="RowTitles-Detail 3 2 2 2 5 6" xfId="32582"/>
    <cellStyle name="RowTitles-Detail 3 2 2 2 5 6 2" xfId="32583"/>
    <cellStyle name="RowTitles-Detail 3 2 2 2 5 7" xfId="32584"/>
    <cellStyle name="RowTitles-Detail 3 2 2 2 6" xfId="32585"/>
    <cellStyle name="RowTitles-Detail 3 2 2 2 6 2" xfId="32586"/>
    <cellStyle name="RowTitles-Detail 3 2 2 2 6 2 2" xfId="32587"/>
    <cellStyle name="RowTitles-Detail 3 2 2 2 6 2 2 2" xfId="32588"/>
    <cellStyle name="RowTitles-Detail 3 2 2 2 6 2 2 2 2" xfId="32589"/>
    <cellStyle name="RowTitles-Detail 3 2 2 2 6 2 2 3" xfId="32590"/>
    <cellStyle name="RowTitles-Detail 3 2 2 2 6 2 3" xfId="32591"/>
    <cellStyle name="RowTitles-Detail 3 2 2 2 6 2 3 2" xfId="32592"/>
    <cellStyle name="RowTitles-Detail 3 2 2 2 6 2 3 2 2" xfId="32593"/>
    <cellStyle name="RowTitles-Detail 3 2 2 2 6 2 4" xfId="32594"/>
    <cellStyle name="RowTitles-Detail 3 2 2 2 6 2 4 2" xfId="32595"/>
    <cellStyle name="RowTitles-Detail 3 2 2 2 6 2 5" xfId="32596"/>
    <cellStyle name="RowTitles-Detail 3 2 2 2 6 3" xfId="32597"/>
    <cellStyle name="RowTitles-Detail 3 2 2 2 6 3 2" xfId="32598"/>
    <cellStyle name="RowTitles-Detail 3 2 2 2 6 3 2 2" xfId="32599"/>
    <cellStyle name="RowTitles-Detail 3 2 2 2 6 3 2 2 2" xfId="32600"/>
    <cellStyle name="RowTitles-Detail 3 2 2 2 6 3 2 3" xfId="32601"/>
    <cellStyle name="RowTitles-Detail 3 2 2 2 6 3 3" xfId="32602"/>
    <cellStyle name="RowTitles-Detail 3 2 2 2 6 3 3 2" xfId="32603"/>
    <cellStyle name="RowTitles-Detail 3 2 2 2 6 3 3 2 2" xfId="32604"/>
    <cellStyle name="RowTitles-Detail 3 2 2 2 6 3 4" xfId="32605"/>
    <cellStyle name="RowTitles-Detail 3 2 2 2 6 3 4 2" xfId="32606"/>
    <cellStyle name="RowTitles-Detail 3 2 2 2 6 3 5" xfId="32607"/>
    <cellStyle name="RowTitles-Detail 3 2 2 2 6 4" xfId="32608"/>
    <cellStyle name="RowTitles-Detail 3 2 2 2 6 4 2" xfId="32609"/>
    <cellStyle name="RowTitles-Detail 3 2 2 2 6 4 2 2" xfId="32610"/>
    <cellStyle name="RowTitles-Detail 3 2 2 2 6 4 3" xfId="32611"/>
    <cellStyle name="RowTitles-Detail 3 2 2 2 6 5" xfId="32612"/>
    <cellStyle name="RowTitles-Detail 3 2 2 2 6 5 2" xfId="32613"/>
    <cellStyle name="RowTitles-Detail 3 2 2 2 6 5 2 2" xfId="32614"/>
    <cellStyle name="RowTitles-Detail 3 2 2 2 6 6" xfId="32615"/>
    <cellStyle name="RowTitles-Detail 3 2 2 2 6 6 2" xfId="32616"/>
    <cellStyle name="RowTitles-Detail 3 2 2 2 6 7" xfId="32617"/>
    <cellStyle name="RowTitles-Detail 3 2 2 2 7" xfId="32618"/>
    <cellStyle name="RowTitles-Detail 3 2 2 2 7 2" xfId="32619"/>
    <cellStyle name="RowTitles-Detail 3 2 2 2 7 2 2" xfId="32620"/>
    <cellStyle name="RowTitles-Detail 3 2 2 2 7 2 2 2" xfId="32621"/>
    <cellStyle name="RowTitles-Detail 3 2 2 2 7 2 3" xfId="32622"/>
    <cellStyle name="RowTitles-Detail 3 2 2 2 7 3" xfId="32623"/>
    <cellStyle name="RowTitles-Detail 3 2 2 2 7 3 2" xfId="32624"/>
    <cellStyle name="RowTitles-Detail 3 2 2 2 7 3 2 2" xfId="32625"/>
    <cellStyle name="RowTitles-Detail 3 2 2 2 7 4" xfId="32626"/>
    <cellStyle name="RowTitles-Detail 3 2 2 2 7 4 2" xfId="32627"/>
    <cellStyle name="RowTitles-Detail 3 2 2 2 7 5" xfId="32628"/>
    <cellStyle name="RowTitles-Detail 3 2 2 2 8" xfId="32629"/>
    <cellStyle name="RowTitles-Detail 3 2 2 2 8 2" xfId="32630"/>
    <cellStyle name="RowTitles-Detail 3 2 2 2 9" xfId="32631"/>
    <cellStyle name="RowTitles-Detail 3 2 2 2 9 2" xfId="32632"/>
    <cellStyle name="RowTitles-Detail 3 2 2 2 9 2 2" xfId="32633"/>
    <cellStyle name="RowTitles-Detail 3 2 2 2_STUD aligned by INSTIT" xfId="32634"/>
    <cellStyle name="RowTitles-Detail 3 2 2 3" xfId="32635"/>
    <cellStyle name="RowTitles-Detail 3 2 2 3 2" xfId="32636"/>
    <cellStyle name="RowTitles-Detail 3 2 2 3 2 2" xfId="32637"/>
    <cellStyle name="RowTitles-Detail 3 2 2 3 2 2 2" xfId="32638"/>
    <cellStyle name="RowTitles-Detail 3 2 2 3 2 2 2 2" xfId="32639"/>
    <cellStyle name="RowTitles-Detail 3 2 2 3 2 2 2 2 2" xfId="32640"/>
    <cellStyle name="RowTitles-Detail 3 2 2 3 2 2 2 3" xfId="32641"/>
    <cellStyle name="RowTitles-Detail 3 2 2 3 2 2 3" xfId="32642"/>
    <cellStyle name="RowTitles-Detail 3 2 2 3 2 2 3 2" xfId="32643"/>
    <cellStyle name="RowTitles-Detail 3 2 2 3 2 2 3 2 2" xfId="32644"/>
    <cellStyle name="RowTitles-Detail 3 2 2 3 2 2 4" xfId="32645"/>
    <cellStyle name="RowTitles-Detail 3 2 2 3 2 2 4 2" xfId="32646"/>
    <cellStyle name="RowTitles-Detail 3 2 2 3 2 2 5" xfId="32647"/>
    <cellStyle name="RowTitles-Detail 3 2 2 3 2 3" xfId="32648"/>
    <cellStyle name="RowTitles-Detail 3 2 2 3 2 3 2" xfId="32649"/>
    <cellStyle name="RowTitles-Detail 3 2 2 3 2 3 2 2" xfId="32650"/>
    <cellStyle name="RowTitles-Detail 3 2 2 3 2 3 2 2 2" xfId="32651"/>
    <cellStyle name="RowTitles-Detail 3 2 2 3 2 3 2 3" xfId="32652"/>
    <cellStyle name="RowTitles-Detail 3 2 2 3 2 3 3" xfId="32653"/>
    <cellStyle name="RowTitles-Detail 3 2 2 3 2 3 3 2" xfId="32654"/>
    <cellStyle name="RowTitles-Detail 3 2 2 3 2 3 3 2 2" xfId="32655"/>
    <cellStyle name="RowTitles-Detail 3 2 2 3 2 3 4" xfId="32656"/>
    <cellStyle name="RowTitles-Detail 3 2 2 3 2 3 4 2" xfId="32657"/>
    <cellStyle name="RowTitles-Detail 3 2 2 3 2 3 5" xfId="32658"/>
    <cellStyle name="RowTitles-Detail 3 2 2 3 2 4" xfId="32659"/>
    <cellStyle name="RowTitles-Detail 3 2 2 3 2 4 2" xfId="32660"/>
    <cellStyle name="RowTitles-Detail 3 2 2 3 2 5" xfId="32661"/>
    <cellStyle name="RowTitles-Detail 3 2 2 3 2 5 2" xfId="32662"/>
    <cellStyle name="RowTitles-Detail 3 2 2 3 2 5 2 2" xfId="32663"/>
    <cellStyle name="RowTitles-Detail 3 2 2 3 2 5 3" xfId="32664"/>
    <cellStyle name="RowTitles-Detail 3 2 2 3 2 6" xfId="32665"/>
    <cellStyle name="RowTitles-Detail 3 2 2 3 2 6 2" xfId="32666"/>
    <cellStyle name="RowTitles-Detail 3 2 2 3 2 6 2 2" xfId="32667"/>
    <cellStyle name="RowTitles-Detail 3 2 2 3 2 7" xfId="32668"/>
    <cellStyle name="RowTitles-Detail 3 2 2 3 2 7 2" xfId="32669"/>
    <cellStyle name="RowTitles-Detail 3 2 2 3 2 8" xfId="32670"/>
    <cellStyle name="RowTitles-Detail 3 2 2 3 3" xfId="32671"/>
    <cellStyle name="RowTitles-Detail 3 2 2 3 3 2" xfId="32672"/>
    <cellStyle name="RowTitles-Detail 3 2 2 3 3 2 2" xfId="32673"/>
    <cellStyle name="RowTitles-Detail 3 2 2 3 3 2 2 2" xfId="32674"/>
    <cellStyle name="RowTitles-Detail 3 2 2 3 3 2 2 2 2" xfId="32675"/>
    <cellStyle name="RowTitles-Detail 3 2 2 3 3 2 2 3" xfId="32676"/>
    <cellStyle name="RowTitles-Detail 3 2 2 3 3 2 3" xfId="32677"/>
    <cellStyle name="RowTitles-Detail 3 2 2 3 3 2 3 2" xfId="32678"/>
    <cellStyle name="RowTitles-Detail 3 2 2 3 3 2 3 2 2" xfId="32679"/>
    <cellStyle name="RowTitles-Detail 3 2 2 3 3 2 4" xfId="32680"/>
    <cellStyle name="RowTitles-Detail 3 2 2 3 3 2 4 2" xfId="32681"/>
    <cellStyle name="RowTitles-Detail 3 2 2 3 3 2 5" xfId="32682"/>
    <cellStyle name="RowTitles-Detail 3 2 2 3 3 3" xfId="32683"/>
    <cellStyle name="RowTitles-Detail 3 2 2 3 3 3 2" xfId="32684"/>
    <cellStyle name="RowTitles-Detail 3 2 2 3 3 3 2 2" xfId="32685"/>
    <cellStyle name="RowTitles-Detail 3 2 2 3 3 3 2 2 2" xfId="32686"/>
    <cellStyle name="RowTitles-Detail 3 2 2 3 3 3 2 3" xfId="32687"/>
    <cellStyle name="RowTitles-Detail 3 2 2 3 3 3 3" xfId="32688"/>
    <cellStyle name="RowTitles-Detail 3 2 2 3 3 3 3 2" xfId="32689"/>
    <cellStyle name="RowTitles-Detail 3 2 2 3 3 3 3 2 2" xfId="32690"/>
    <cellStyle name="RowTitles-Detail 3 2 2 3 3 3 4" xfId="32691"/>
    <cellStyle name="RowTitles-Detail 3 2 2 3 3 3 4 2" xfId="32692"/>
    <cellStyle name="RowTitles-Detail 3 2 2 3 3 3 5" xfId="32693"/>
    <cellStyle name="RowTitles-Detail 3 2 2 3 3 4" xfId="32694"/>
    <cellStyle name="RowTitles-Detail 3 2 2 3 3 4 2" xfId="32695"/>
    <cellStyle name="RowTitles-Detail 3 2 2 3 3 5" xfId="32696"/>
    <cellStyle name="RowTitles-Detail 3 2 2 3 3 5 2" xfId="32697"/>
    <cellStyle name="RowTitles-Detail 3 2 2 3 3 5 2 2" xfId="32698"/>
    <cellStyle name="RowTitles-Detail 3 2 2 3 4" xfId="32699"/>
    <cellStyle name="RowTitles-Detail 3 2 2 3 4 2" xfId="32700"/>
    <cellStyle name="RowTitles-Detail 3 2 2 3 4 2 2" xfId="32701"/>
    <cellStyle name="RowTitles-Detail 3 2 2 3 4 2 2 2" xfId="32702"/>
    <cellStyle name="RowTitles-Detail 3 2 2 3 4 2 2 2 2" xfId="32703"/>
    <cellStyle name="RowTitles-Detail 3 2 2 3 4 2 2 3" xfId="32704"/>
    <cellStyle name="RowTitles-Detail 3 2 2 3 4 2 3" xfId="32705"/>
    <cellStyle name="RowTitles-Detail 3 2 2 3 4 2 3 2" xfId="32706"/>
    <cellStyle name="RowTitles-Detail 3 2 2 3 4 2 3 2 2" xfId="32707"/>
    <cellStyle name="RowTitles-Detail 3 2 2 3 4 2 4" xfId="32708"/>
    <cellStyle name="RowTitles-Detail 3 2 2 3 4 2 4 2" xfId="32709"/>
    <cellStyle name="RowTitles-Detail 3 2 2 3 4 2 5" xfId="32710"/>
    <cellStyle name="RowTitles-Detail 3 2 2 3 4 3" xfId="32711"/>
    <cellStyle name="RowTitles-Detail 3 2 2 3 4 3 2" xfId="32712"/>
    <cellStyle name="RowTitles-Detail 3 2 2 3 4 3 2 2" xfId="32713"/>
    <cellStyle name="RowTitles-Detail 3 2 2 3 4 3 2 2 2" xfId="32714"/>
    <cellStyle name="RowTitles-Detail 3 2 2 3 4 3 2 3" xfId="32715"/>
    <cellStyle name="RowTitles-Detail 3 2 2 3 4 3 3" xfId="32716"/>
    <cellStyle name="RowTitles-Detail 3 2 2 3 4 3 3 2" xfId="32717"/>
    <cellStyle name="RowTitles-Detail 3 2 2 3 4 3 3 2 2" xfId="32718"/>
    <cellStyle name="RowTitles-Detail 3 2 2 3 4 3 4" xfId="32719"/>
    <cellStyle name="RowTitles-Detail 3 2 2 3 4 3 4 2" xfId="32720"/>
    <cellStyle name="RowTitles-Detail 3 2 2 3 4 3 5" xfId="32721"/>
    <cellStyle name="RowTitles-Detail 3 2 2 3 4 4" xfId="32722"/>
    <cellStyle name="RowTitles-Detail 3 2 2 3 4 4 2" xfId="32723"/>
    <cellStyle name="RowTitles-Detail 3 2 2 3 4 4 2 2" xfId="32724"/>
    <cellStyle name="RowTitles-Detail 3 2 2 3 4 4 3" xfId="32725"/>
    <cellStyle name="RowTitles-Detail 3 2 2 3 4 5" xfId="32726"/>
    <cellStyle name="RowTitles-Detail 3 2 2 3 4 5 2" xfId="32727"/>
    <cellStyle name="RowTitles-Detail 3 2 2 3 4 5 2 2" xfId="32728"/>
    <cellStyle name="RowTitles-Detail 3 2 2 3 4 6" xfId="32729"/>
    <cellStyle name="RowTitles-Detail 3 2 2 3 4 6 2" xfId="32730"/>
    <cellStyle name="RowTitles-Detail 3 2 2 3 4 7" xfId="32731"/>
    <cellStyle name="RowTitles-Detail 3 2 2 3 5" xfId="32732"/>
    <cellStyle name="RowTitles-Detail 3 2 2 3 5 2" xfId="32733"/>
    <cellStyle name="RowTitles-Detail 3 2 2 3 5 2 2" xfId="32734"/>
    <cellStyle name="RowTitles-Detail 3 2 2 3 5 2 2 2" xfId="32735"/>
    <cellStyle name="RowTitles-Detail 3 2 2 3 5 2 2 2 2" xfId="32736"/>
    <cellStyle name="RowTitles-Detail 3 2 2 3 5 2 2 3" xfId="32737"/>
    <cellStyle name="RowTitles-Detail 3 2 2 3 5 2 3" xfId="32738"/>
    <cellStyle name="RowTitles-Detail 3 2 2 3 5 2 3 2" xfId="32739"/>
    <cellStyle name="RowTitles-Detail 3 2 2 3 5 2 3 2 2" xfId="32740"/>
    <cellStyle name="RowTitles-Detail 3 2 2 3 5 2 4" xfId="32741"/>
    <cellStyle name="RowTitles-Detail 3 2 2 3 5 2 4 2" xfId="32742"/>
    <cellStyle name="RowTitles-Detail 3 2 2 3 5 2 5" xfId="32743"/>
    <cellStyle name="RowTitles-Detail 3 2 2 3 5 3" xfId="32744"/>
    <cellStyle name="RowTitles-Detail 3 2 2 3 5 3 2" xfId="32745"/>
    <cellStyle name="RowTitles-Detail 3 2 2 3 5 3 2 2" xfId="32746"/>
    <cellStyle name="RowTitles-Detail 3 2 2 3 5 3 2 2 2" xfId="32747"/>
    <cellStyle name="RowTitles-Detail 3 2 2 3 5 3 2 3" xfId="32748"/>
    <cellStyle name="RowTitles-Detail 3 2 2 3 5 3 3" xfId="32749"/>
    <cellStyle name="RowTitles-Detail 3 2 2 3 5 3 3 2" xfId="32750"/>
    <cellStyle name="RowTitles-Detail 3 2 2 3 5 3 3 2 2" xfId="32751"/>
    <cellStyle name="RowTitles-Detail 3 2 2 3 5 3 4" xfId="32752"/>
    <cellStyle name="RowTitles-Detail 3 2 2 3 5 3 4 2" xfId="32753"/>
    <cellStyle name="RowTitles-Detail 3 2 2 3 5 3 5" xfId="32754"/>
    <cellStyle name="RowTitles-Detail 3 2 2 3 5 4" xfId="32755"/>
    <cellStyle name="RowTitles-Detail 3 2 2 3 5 4 2" xfId="32756"/>
    <cellStyle name="RowTitles-Detail 3 2 2 3 5 4 2 2" xfId="32757"/>
    <cellStyle name="RowTitles-Detail 3 2 2 3 5 4 3" xfId="32758"/>
    <cellStyle name="RowTitles-Detail 3 2 2 3 5 5" xfId="32759"/>
    <cellStyle name="RowTitles-Detail 3 2 2 3 5 5 2" xfId="32760"/>
    <cellStyle name="RowTitles-Detail 3 2 2 3 5 5 2 2" xfId="32761"/>
    <cellStyle name="RowTitles-Detail 3 2 2 3 5 6" xfId="32762"/>
    <cellStyle name="RowTitles-Detail 3 2 2 3 5 6 2" xfId="32763"/>
    <cellStyle name="RowTitles-Detail 3 2 2 3 5 7" xfId="32764"/>
    <cellStyle name="RowTitles-Detail 3 2 2 3 6" xfId="32765"/>
    <cellStyle name="RowTitles-Detail 3 2 2 3 6 2" xfId="32766"/>
    <cellStyle name="RowTitles-Detail 3 2 2 3 6 2 2" xfId="32767"/>
    <cellStyle name="RowTitles-Detail 3 2 2 3 6 2 2 2" xfId="32768"/>
    <cellStyle name="RowTitles-Detail 3 2 2 3 6 2 2 2 2" xfId="32769"/>
    <cellStyle name="RowTitles-Detail 3 2 2 3 6 2 2 3" xfId="32770"/>
    <cellStyle name="RowTitles-Detail 3 2 2 3 6 2 3" xfId="32771"/>
    <cellStyle name="RowTitles-Detail 3 2 2 3 6 2 3 2" xfId="32772"/>
    <cellStyle name="RowTitles-Detail 3 2 2 3 6 2 3 2 2" xfId="32773"/>
    <cellStyle name="RowTitles-Detail 3 2 2 3 6 2 4" xfId="32774"/>
    <cellStyle name="RowTitles-Detail 3 2 2 3 6 2 4 2" xfId="32775"/>
    <cellStyle name="RowTitles-Detail 3 2 2 3 6 2 5" xfId="32776"/>
    <cellStyle name="RowTitles-Detail 3 2 2 3 6 3" xfId="32777"/>
    <cellStyle name="RowTitles-Detail 3 2 2 3 6 3 2" xfId="32778"/>
    <cellStyle name="RowTitles-Detail 3 2 2 3 6 3 2 2" xfId="32779"/>
    <cellStyle name="RowTitles-Detail 3 2 2 3 6 3 2 2 2" xfId="32780"/>
    <cellStyle name="RowTitles-Detail 3 2 2 3 6 3 2 3" xfId="32781"/>
    <cellStyle name="RowTitles-Detail 3 2 2 3 6 3 3" xfId="32782"/>
    <cellStyle name="RowTitles-Detail 3 2 2 3 6 3 3 2" xfId="32783"/>
    <cellStyle name="RowTitles-Detail 3 2 2 3 6 3 3 2 2" xfId="32784"/>
    <cellStyle name="RowTitles-Detail 3 2 2 3 6 3 4" xfId="32785"/>
    <cellStyle name="RowTitles-Detail 3 2 2 3 6 3 4 2" xfId="32786"/>
    <cellStyle name="RowTitles-Detail 3 2 2 3 6 3 5" xfId="32787"/>
    <cellStyle name="RowTitles-Detail 3 2 2 3 6 4" xfId="32788"/>
    <cellStyle name="RowTitles-Detail 3 2 2 3 6 4 2" xfId="32789"/>
    <cellStyle name="RowTitles-Detail 3 2 2 3 6 4 2 2" xfId="32790"/>
    <cellStyle name="RowTitles-Detail 3 2 2 3 6 4 3" xfId="32791"/>
    <cellStyle name="RowTitles-Detail 3 2 2 3 6 5" xfId="32792"/>
    <cellStyle name="RowTitles-Detail 3 2 2 3 6 5 2" xfId="32793"/>
    <cellStyle name="RowTitles-Detail 3 2 2 3 6 5 2 2" xfId="32794"/>
    <cellStyle name="RowTitles-Detail 3 2 2 3 6 6" xfId="32795"/>
    <cellStyle name="RowTitles-Detail 3 2 2 3 6 6 2" xfId="32796"/>
    <cellStyle name="RowTitles-Detail 3 2 2 3 6 7" xfId="32797"/>
    <cellStyle name="RowTitles-Detail 3 2 2 3 7" xfId="32798"/>
    <cellStyle name="RowTitles-Detail 3 2 2 3 7 2" xfId="32799"/>
    <cellStyle name="RowTitles-Detail 3 2 2 3 7 2 2" xfId="32800"/>
    <cellStyle name="RowTitles-Detail 3 2 2 3 7 2 2 2" xfId="32801"/>
    <cellStyle name="RowTitles-Detail 3 2 2 3 7 2 3" xfId="32802"/>
    <cellStyle name="RowTitles-Detail 3 2 2 3 7 3" xfId="32803"/>
    <cellStyle name="RowTitles-Detail 3 2 2 3 7 3 2" xfId="32804"/>
    <cellStyle name="RowTitles-Detail 3 2 2 3 7 3 2 2" xfId="32805"/>
    <cellStyle name="RowTitles-Detail 3 2 2 3 7 4" xfId="32806"/>
    <cellStyle name="RowTitles-Detail 3 2 2 3 7 4 2" xfId="32807"/>
    <cellStyle name="RowTitles-Detail 3 2 2 3 7 5" xfId="32808"/>
    <cellStyle name="RowTitles-Detail 3 2 2 3 8" xfId="32809"/>
    <cellStyle name="RowTitles-Detail 3 2 2 3 8 2" xfId="32810"/>
    <cellStyle name="RowTitles-Detail 3 2 2 3 8 2 2" xfId="32811"/>
    <cellStyle name="RowTitles-Detail 3 2 2 3 8 2 2 2" xfId="32812"/>
    <cellStyle name="RowTitles-Detail 3 2 2 3 8 2 3" xfId="32813"/>
    <cellStyle name="RowTitles-Detail 3 2 2 3 8 3" xfId="32814"/>
    <cellStyle name="RowTitles-Detail 3 2 2 3 8 3 2" xfId="32815"/>
    <cellStyle name="RowTitles-Detail 3 2 2 3 8 3 2 2" xfId="32816"/>
    <cellStyle name="RowTitles-Detail 3 2 2 3 8 4" xfId="32817"/>
    <cellStyle name="RowTitles-Detail 3 2 2 3 8 4 2" xfId="32818"/>
    <cellStyle name="RowTitles-Detail 3 2 2 3 8 5" xfId="32819"/>
    <cellStyle name="RowTitles-Detail 3 2 2 3 9" xfId="32820"/>
    <cellStyle name="RowTitles-Detail 3 2 2 3 9 2" xfId="32821"/>
    <cellStyle name="RowTitles-Detail 3 2 2 3 9 2 2" xfId="32822"/>
    <cellStyle name="RowTitles-Detail 3 2 2 3_STUD aligned by INSTIT" xfId="32823"/>
    <cellStyle name="RowTitles-Detail 3 2 2 4" xfId="32824"/>
    <cellStyle name="RowTitles-Detail 3 2 2 4 2" xfId="32825"/>
    <cellStyle name="RowTitles-Detail 3 2 2 4 2 2" xfId="32826"/>
    <cellStyle name="RowTitles-Detail 3 2 2 4 2 2 2" xfId="32827"/>
    <cellStyle name="RowTitles-Detail 3 2 2 4 2 2 2 2" xfId="32828"/>
    <cellStyle name="RowTitles-Detail 3 2 2 4 2 2 2 2 2" xfId="32829"/>
    <cellStyle name="RowTitles-Detail 3 2 2 4 2 2 2 3" xfId="32830"/>
    <cellStyle name="RowTitles-Detail 3 2 2 4 2 2 3" xfId="32831"/>
    <cellStyle name="RowTitles-Detail 3 2 2 4 2 2 3 2" xfId="32832"/>
    <cellStyle name="RowTitles-Detail 3 2 2 4 2 2 3 2 2" xfId="32833"/>
    <cellStyle name="RowTitles-Detail 3 2 2 4 2 2 4" xfId="32834"/>
    <cellStyle name="RowTitles-Detail 3 2 2 4 2 2 4 2" xfId="32835"/>
    <cellStyle name="RowTitles-Detail 3 2 2 4 2 2 5" xfId="32836"/>
    <cellStyle name="RowTitles-Detail 3 2 2 4 2 3" xfId="32837"/>
    <cellStyle name="RowTitles-Detail 3 2 2 4 2 3 2" xfId="32838"/>
    <cellStyle name="RowTitles-Detail 3 2 2 4 2 3 2 2" xfId="32839"/>
    <cellStyle name="RowTitles-Detail 3 2 2 4 2 3 2 2 2" xfId="32840"/>
    <cellStyle name="RowTitles-Detail 3 2 2 4 2 3 2 3" xfId="32841"/>
    <cellStyle name="RowTitles-Detail 3 2 2 4 2 3 3" xfId="32842"/>
    <cellStyle name="RowTitles-Detail 3 2 2 4 2 3 3 2" xfId="32843"/>
    <cellStyle name="RowTitles-Detail 3 2 2 4 2 3 3 2 2" xfId="32844"/>
    <cellStyle name="RowTitles-Detail 3 2 2 4 2 3 4" xfId="32845"/>
    <cellStyle name="RowTitles-Detail 3 2 2 4 2 3 4 2" xfId="32846"/>
    <cellStyle name="RowTitles-Detail 3 2 2 4 2 3 5" xfId="32847"/>
    <cellStyle name="RowTitles-Detail 3 2 2 4 2 4" xfId="32848"/>
    <cellStyle name="RowTitles-Detail 3 2 2 4 2 4 2" xfId="32849"/>
    <cellStyle name="RowTitles-Detail 3 2 2 4 2 5" xfId="32850"/>
    <cellStyle name="RowTitles-Detail 3 2 2 4 2 5 2" xfId="32851"/>
    <cellStyle name="RowTitles-Detail 3 2 2 4 2 5 2 2" xfId="32852"/>
    <cellStyle name="RowTitles-Detail 3 2 2 4 2 5 3" xfId="32853"/>
    <cellStyle name="RowTitles-Detail 3 2 2 4 2 6" xfId="32854"/>
    <cellStyle name="RowTitles-Detail 3 2 2 4 2 6 2" xfId="32855"/>
    <cellStyle name="RowTitles-Detail 3 2 2 4 2 6 2 2" xfId="32856"/>
    <cellStyle name="RowTitles-Detail 3 2 2 4 3" xfId="32857"/>
    <cellStyle name="RowTitles-Detail 3 2 2 4 3 2" xfId="32858"/>
    <cellStyle name="RowTitles-Detail 3 2 2 4 3 2 2" xfId="32859"/>
    <cellStyle name="RowTitles-Detail 3 2 2 4 3 2 2 2" xfId="32860"/>
    <cellStyle name="RowTitles-Detail 3 2 2 4 3 2 2 2 2" xfId="32861"/>
    <cellStyle name="RowTitles-Detail 3 2 2 4 3 2 2 3" xfId="32862"/>
    <cellStyle name="RowTitles-Detail 3 2 2 4 3 2 3" xfId="32863"/>
    <cellStyle name="RowTitles-Detail 3 2 2 4 3 2 3 2" xfId="32864"/>
    <cellStyle name="RowTitles-Detail 3 2 2 4 3 2 3 2 2" xfId="32865"/>
    <cellStyle name="RowTitles-Detail 3 2 2 4 3 2 4" xfId="32866"/>
    <cellStyle name="RowTitles-Detail 3 2 2 4 3 2 4 2" xfId="32867"/>
    <cellStyle name="RowTitles-Detail 3 2 2 4 3 2 5" xfId="32868"/>
    <cellStyle name="RowTitles-Detail 3 2 2 4 3 3" xfId="32869"/>
    <cellStyle name="RowTitles-Detail 3 2 2 4 3 3 2" xfId="32870"/>
    <cellStyle name="RowTitles-Detail 3 2 2 4 3 3 2 2" xfId="32871"/>
    <cellStyle name="RowTitles-Detail 3 2 2 4 3 3 2 2 2" xfId="32872"/>
    <cellStyle name="RowTitles-Detail 3 2 2 4 3 3 2 3" xfId="32873"/>
    <cellStyle name="RowTitles-Detail 3 2 2 4 3 3 3" xfId="32874"/>
    <cellStyle name="RowTitles-Detail 3 2 2 4 3 3 3 2" xfId="32875"/>
    <cellStyle name="RowTitles-Detail 3 2 2 4 3 3 3 2 2" xfId="32876"/>
    <cellStyle name="RowTitles-Detail 3 2 2 4 3 3 4" xfId="32877"/>
    <cellStyle name="RowTitles-Detail 3 2 2 4 3 3 4 2" xfId="32878"/>
    <cellStyle name="RowTitles-Detail 3 2 2 4 3 3 5" xfId="32879"/>
    <cellStyle name="RowTitles-Detail 3 2 2 4 3 4" xfId="32880"/>
    <cellStyle name="RowTitles-Detail 3 2 2 4 3 4 2" xfId="32881"/>
    <cellStyle name="RowTitles-Detail 3 2 2 4 3 5" xfId="32882"/>
    <cellStyle name="RowTitles-Detail 3 2 2 4 3 5 2" xfId="32883"/>
    <cellStyle name="RowTitles-Detail 3 2 2 4 3 5 2 2" xfId="32884"/>
    <cellStyle name="RowTitles-Detail 3 2 2 4 3 6" xfId="32885"/>
    <cellStyle name="RowTitles-Detail 3 2 2 4 3 6 2" xfId="32886"/>
    <cellStyle name="RowTitles-Detail 3 2 2 4 3 7" xfId="32887"/>
    <cellStyle name="RowTitles-Detail 3 2 2 4 4" xfId="32888"/>
    <cellStyle name="RowTitles-Detail 3 2 2 4 4 2" xfId="32889"/>
    <cellStyle name="RowTitles-Detail 3 2 2 4 4 2 2" xfId="32890"/>
    <cellStyle name="RowTitles-Detail 3 2 2 4 4 2 2 2" xfId="32891"/>
    <cellStyle name="RowTitles-Detail 3 2 2 4 4 2 2 2 2" xfId="32892"/>
    <cellStyle name="RowTitles-Detail 3 2 2 4 4 2 2 3" xfId="32893"/>
    <cellStyle name="RowTitles-Detail 3 2 2 4 4 2 3" xfId="32894"/>
    <cellStyle name="RowTitles-Detail 3 2 2 4 4 2 3 2" xfId="32895"/>
    <cellStyle name="RowTitles-Detail 3 2 2 4 4 2 3 2 2" xfId="32896"/>
    <cellStyle name="RowTitles-Detail 3 2 2 4 4 2 4" xfId="32897"/>
    <cellStyle name="RowTitles-Detail 3 2 2 4 4 2 4 2" xfId="32898"/>
    <cellStyle name="RowTitles-Detail 3 2 2 4 4 2 5" xfId="32899"/>
    <cellStyle name="RowTitles-Detail 3 2 2 4 4 3" xfId="32900"/>
    <cellStyle name="RowTitles-Detail 3 2 2 4 4 3 2" xfId="32901"/>
    <cellStyle name="RowTitles-Detail 3 2 2 4 4 3 2 2" xfId="32902"/>
    <cellStyle name="RowTitles-Detail 3 2 2 4 4 3 2 2 2" xfId="32903"/>
    <cellStyle name="RowTitles-Detail 3 2 2 4 4 3 2 3" xfId="32904"/>
    <cellStyle name="RowTitles-Detail 3 2 2 4 4 3 3" xfId="32905"/>
    <cellStyle name="RowTitles-Detail 3 2 2 4 4 3 3 2" xfId="32906"/>
    <cellStyle name="RowTitles-Detail 3 2 2 4 4 3 3 2 2" xfId="32907"/>
    <cellStyle name="RowTitles-Detail 3 2 2 4 4 3 4" xfId="32908"/>
    <cellStyle name="RowTitles-Detail 3 2 2 4 4 3 4 2" xfId="32909"/>
    <cellStyle name="RowTitles-Detail 3 2 2 4 4 3 5" xfId="32910"/>
    <cellStyle name="RowTitles-Detail 3 2 2 4 4 4" xfId="32911"/>
    <cellStyle name="RowTitles-Detail 3 2 2 4 4 4 2" xfId="32912"/>
    <cellStyle name="RowTitles-Detail 3 2 2 4 4 5" xfId="32913"/>
    <cellStyle name="RowTitles-Detail 3 2 2 4 4 5 2" xfId="32914"/>
    <cellStyle name="RowTitles-Detail 3 2 2 4 4 5 2 2" xfId="32915"/>
    <cellStyle name="RowTitles-Detail 3 2 2 4 4 5 3" xfId="32916"/>
    <cellStyle name="RowTitles-Detail 3 2 2 4 4 6" xfId="32917"/>
    <cellStyle name="RowTitles-Detail 3 2 2 4 4 6 2" xfId="32918"/>
    <cellStyle name="RowTitles-Detail 3 2 2 4 4 6 2 2" xfId="32919"/>
    <cellStyle name="RowTitles-Detail 3 2 2 4 4 7" xfId="32920"/>
    <cellStyle name="RowTitles-Detail 3 2 2 4 4 7 2" xfId="32921"/>
    <cellStyle name="RowTitles-Detail 3 2 2 4 4 8" xfId="32922"/>
    <cellStyle name="RowTitles-Detail 3 2 2 4 5" xfId="32923"/>
    <cellStyle name="RowTitles-Detail 3 2 2 4 5 2" xfId="32924"/>
    <cellStyle name="RowTitles-Detail 3 2 2 4 5 2 2" xfId="32925"/>
    <cellStyle name="RowTitles-Detail 3 2 2 4 5 2 2 2" xfId="32926"/>
    <cellStyle name="RowTitles-Detail 3 2 2 4 5 2 2 2 2" xfId="32927"/>
    <cellStyle name="RowTitles-Detail 3 2 2 4 5 2 2 3" xfId="32928"/>
    <cellStyle name="RowTitles-Detail 3 2 2 4 5 2 3" xfId="32929"/>
    <cellStyle name="RowTitles-Detail 3 2 2 4 5 2 3 2" xfId="32930"/>
    <cellStyle name="RowTitles-Detail 3 2 2 4 5 2 3 2 2" xfId="32931"/>
    <cellStyle name="RowTitles-Detail 3 2 2 4 5 2 4" xfId="32932"/>
    <cellStyle name="RowTitles-Detail 3 2 2 4 5 2 4 2" xfId="32933"/>
    <cellStyle name="RowTitles-Detail 3 2 2 4 5 2 5" xfId="32934"/>
    <cellStyle name="RowTitles-Detail 3 2 2 4 5 3" xfId="32935"/>
    <cellStyle name="RowTitles-Detail 3 2 2 4 5 3 2" xfId="32936"/>
    <cellStyle name="RowTitles-Detail 3 2 2 4 5 3 2 2" xfId="32937"/>
    <cellStyle name="RowTitles-Detail 3 2 2 4 5 3 2 2 2" xfId="32938"/>
    <cellStyle name="RowTitles-Detail 3 2 2 4 5 3 2 3" xfId="32939"/>
    <cellStyle name="RowTitles-Detail 3 2 2 4 5 3 3" xfId="32940"/>
    <cellStyle name="RowTitles-Detail 3 2 2 4 5 3 3 2" xfId="32941"/>
    <cellStyle name="RowTitles-Detail 3 2 2 4 5 3 3 2 2" xfId="32942"/>
    <cellStyle name="RowTitles-Detail 3 2 2 4 5 3 4" xfId="32943"/>
    <cellStyle name="RowTitles-Detail 3 2 2 4 5 3 4 2" xfId="32944"/>
    <cellStyle name="RowTitles-Detail 3 2 2 4 5 3 5" xfId="32945"/>
    <cellStyle name="RowTitles-Detail 3 2 2 4 5 4" xfId="32946"/>
    <cellStyle name="RowTitles-Detail 3 2 2 4 5 4 2" xfId="32947"/>
    <cellStyle name="RowTitles-Detail 3 2 2 4 5 4 2 2" xfId="32948"/>
    <cellStyle name="RowTitles-Detail 3 2 2 4 5 4 3" xfId="32949"/>
    <cellStyle name="RowTitles-Detail 3 2 2 4 5 5" xfId="32950"/>
    <cellStyle name="RowTitles-Detail 3 2 2 4 5 5 2" xfId="32951"/>
    <cellStyle name="RowTitles-Detail 3 2 2 4 5 5 2 2" xfId="32952"/>
    <cellStyle name="RowTitles-Detail 3 2 2 4 5 6" xfId="32953"/>
    <cellStyle name="RowTitles-Detail 3 2 2 4 5 6 2" xfId="32954"/>
    <cellStyle name="RowTitles-Detail 3 2 2 4 5 7" xfId="32955"/>
    <cellStyle name="RowTitles-Detail 3 2 2 4 6" xfId="32956"/>
    <cellStyle name="RowTitles-Detail 3 2 2 4 6 2" xfId="32957"/>
    <cellStyle name="RowTitles-Detail 3 2 2 4 6 2 2" xfId="32958"/>
    <cellStyle name="RowTitles-Detail 3 2 2 4 6 2 2 2" xfId="32959"/>
    <cellStyle name="RowTitles-Detail 3 2 2 4 6 2 2 2 2" xfId="32960"/>
    <cellStyle name="RowTitles-Detail 3 2 2 4 6 2 2 3" xfId="32961"/>
    <cellStyle name="RowTitles-Detail 3 2 2 4 6 2 3" xfId="32962"/>
    <cellStyle name="RowTitles-Detail 3 2 2 4 6 2 3 2" xfId="32963"/>
    <cellStyle name="RowTitles-Detail 3 2 2 4 6 2 3 2 2" xfId="32964"/>
    <cellStyle name="RowTitles-Detail 3 2 2 4 6 2 4" xfId="32965"/>
    <cellStyle name="RowTitles-Detail 3 2 2 4 6 2 4 2" xfId="32966"/>
    <cellStyle name="RowTitles-Detail 3 2 2 4 6 2 5" xfId="32967"/>
    <cellStyle name="RowTitles-Detail 3 2 2 4 6 3" xfId="32968"/>
    <cellStyle name="RowTitles-Detail 3 2 2 4 6 3 2" xfId="32969"/>
    <cellStyle name="RowTitles-Detail 3 2 2 4 6 3 2 2" xfId="32970"/>
    <cellStyle name="RowTitles-Detail 3 2 2 4 6 3 2 2 2" xfId="32971"/>
    <cellStyle name="RowTitles-Detail 3 2 2 4 6 3 2 3" xfId="32972"/>
    <cellStyle name="RowTitles-Detail 3 2 2 4 6 3 3" xfId="32973"/>
    <cellStyle name="RowTitles-Detail 3 2 2 4 6 3 3 2" xfId="32974"/>
    <cellStyle name="RowTitles-Detail 3 2 2 4 6 3 3 2 2" xfId="32975"/>
    <cellStyle name="RowTitles-Detail 3 2 2 4 6 3 4" xfId="32976"/>
    <cellStyle name="RowTitles-Detail 3 2 2 4 6 3 4 2" xfId="32977"/>
    <cellStyle name="RowTitles-Detail 3 2 2 4 6 3 5" xfId="32978"/>
    <cellStyle name="RowTitles-Detail 3 2 2 4 6 4" xfId="32979"/>
    <cellStyle name="RowTitles-Detail 3 2 2 4 6 4 2" xfId="32980"/>
    <cellStyle name="RowTitles-Detail 3 2 2 4 6 4 2 2" xfId="32981"/>
    <cellStyle name="RowTitles-Detail 3 2 2 4 6 4 3" xfId="32982"/>
    <cellStyle name="RowTitles-Detail 3 2 2 4 6 5" xfId="32983"/>
    <cellStyle name="RowTitles-Detail 3 2 2 4 6 5 2" xfId="32984"/>
    <cellStyle name="RowTitles-Detail 3 2 2 4 6 5 2 2" xfId="32985"/>
    <cellStyle name="RowTitles-Detail 3 2 2 4 6 6" xfId="32986"/>
    <cellStyle name="RowTitles-Detail 3 2 2 4 6 6 2" xfId="32987"/>
    <cellStyle name="RowTitles-Detail 3 2 2 4 6 7" xfId="32988"/>
    <cellStyle name="RowTitles-Detail 3 2 2 4 7" xfId="32989"/>
    <cellStyle name="RowTitles-Detail 3 2 2 4 7 2" xfId="32990"/>
    <cellStyle name="RowTitles-Detail 3 2 2 4 7 2 2" xfId="32991"/>
    <cellStyle name="RowTitles-Detail 3 2 2 4 7 2 2 2" xfId="32992"/>
    <cellStyle name="RowTitles-Detail 3 2 2 4 7 2 3" xfId="32993"/>
    <cellStyle name="RowTitles-Detail 3 2 2 4 7 3" xfId="32994"/>
    <cellStyle name="RowTitles-Detail 3 2 2 4 7 3 2" xfId="32995"/>
    <cellStyle name="RowTitles-Detail 3 2 2 4 7 3 2 2" xfId="32996"/>
    <cellStyle name="RowTitles-Detail 3 2 2 4 7 4" xfId="32997"/>
    <cellStyle name="RowTitles-Detail 3 2 2 4 7 4 2" xfId="32998"/>
    <cellStyle name="RowTitles-Detail 3 2 2 4 7 5" xfId="32999"/>
    <cellStyle name="RowTitles-Detail 3 2 2 4 8" xfId="33000"/>
    <cellStyle name="RowTitles-Detail 3 2 2 4 8 2" xfId="33001"/>
    <cellStyle name="RowTitles-Detail 3 2 2 4 9" xfId="33002"/>
    <cellStyle name="RowTitles-Detail 3 2 2 4 9 2" xfId="33003"/>
    <cellStyle name="RowTitles-Detail 3 2 2 4 9 2 2" xfId="33004"/>
    <cellStyle name="RowTitles-Detail 3 2 2 4_STUD aligned by INSTIT" xfId="33005"/>
    <cellStyle name="RowTitles-Detail 3 2 2 5" xfId="33006"/>
    <cellStyle name="RowTitles-Detail 3 2 2 5 2" xfId="33007"/>
    <cellStyle name="RowTitles-Detail 3 2 2 5 2 2" xfId="33008"/>
    <cellStyle name="RowTitles-Detail 3 2 2 5 2 2 2" xfId="33009"/>
    <cellStyle name="RowTitles-Detail 3 2 2 5 2 2 2 2" xfId="33010"/>
    <cellStyle name="RowTitles-Detail 3 2 2 5 2 2 3" xfId="33011"/>
    <cellStyle name="RowTitles-Detail 3 2 2 5 2 3" xfId="33012"/>
    <cellStyle name="RowTitles-Detail 3 2 2 5 2 3 2" xfId="33013"/>
    <cellStyle name="RowTitles-Detail 3 2 2 5 2 3 2 2" xfId="33014"/>
    <cellStyle name="RowTitles-Detail 3 2 2 5 2 4" xfId="33015"/>
    <cellStyle name="RowTitles-Detail 3 2 2 5 2 4 2" xfId="33016"/>
    <cellStyle name="RowTitles-Detail 3 2 2 5 2 5" xfId="33017"/>
    <cellStyle name="RowTitles-Detail 3 2 2 5 3" xfId="33018"/>
    <cellStyle name="RowTitles-Detail 3 2 2 5 3 2" xfId="33019"/>
    <cellStyle name="RowTitles-Detail 3 2 2 5 3 2 2" xfId="33020"/>
    <cellStyle name="RowTitles-Detail 3 2 2 5 3 2 2 2" xfId="33021"/>
    <cellStyle name="RowTitles-Detail 3 2 2 5 3 2 3" xfId="33022"/>
    <cellStyle name="RowTitles-Detail 3 2 2 5 3 3" xfId="33023"/>
    <cellStyle name="RowTitles-Detail 3 2 2 5 3 3 2" xfId="33024"/>
    <cellStyle name="RowTitles-Detail 3 2 2 5 3 3 2 2" xfId="33025"/>
    <cellStyle name="RowTitles-Detail 3 2 2 5 3 4" xfId="33026"/>
    <cellStyle name="RowTitles-Detail 3 2 2 5 3 4 2" xfId="33027"/>
    <cellStyle name="RowTitles-Detail 3 2 2 5 3 5" xfId="33028"/>
    <cellStyle name="RowTitles-Detail 3 2 2 5 4" xfId="33029"/>
    <cellStyle name="RowTitles-Detail 3 2 2 5 4 2" xfId="33030"/>
    <cellStyle name="RowTitles-Detail 3 2 2 5 5" xfId="33031"/>
    <cellStyle name="RowTitles-Detail 3 2 2 5 5 2" xfId="33032"/>
    <cellStyle name="RowTitles-Detail 3 2 2 5 5 2 2" xfId="33033"/>
    <cellStyle name="RowTitles-Detail 3 2 2 5 5 3" xfId="33034"/>
    <cellStyle name="RowTitles-Detail 3 2 2 5 6" xfId="33035"/>
    <cellStyle name="RowTitles-Detail 3 2 2 5 6 2" xfId="33036"/>
    <cellStyle name="RowTitles-Detail 3 2 2 5 6 2 2" xfId="33037"/>
    <cellStyle name="RowTitles-Detail 3 2 2 6" xfId="33038"/>
    <cellStyle name="RowTitles-Detail 3 2 2 6 2" xfId="33039"/>
    <cellStyle name="RowTitles-Detail 3 2 2 6 2 2" xfId="33040"/>
    <cellStyle name="RowTitles-Detail 3 2 2 6 2 2 2" xfId="33041"/>
    <cellStyle name="RowTitles-Detail 3 2 2 6 2 2 2 2" xfId="33042"/>
    <cellStyle name="RowTitles-Detail 3 2 2 6 2 2 3" xfId="33043"/>
    <cellStyle name="RowTitles-Detail 3 2 2 6 2 3" xfId="33044"/>
    <cellStyle name="RowTitles-Detail 3 2 2 6 2 3 2" xfId="33045"/>
    <cellStyle name="RowTitles-Detail 3 2 2 6 2 3 2 2" xfId="33046"/>
    <cellStyle name="RowTitles-Detail 3 2 2 6 2 4" xfId="33047"/>
    <cellStyle name="RowTitles-Detail 3 2 2 6 2 4 2" xfId="33048"/>
    <cellStyle name="RowTitles-Detail 3 2 2 6 2 5" xfId="33049"/>
    <cellStyle name="RowTitles-Detail 3 2 2 6 3" xfId="33050"/>
    <cellStyle name="RowTitles-Detail 3 2 2 6 3 2" xfId="33051"/>
    <cellStyle name="RowTitles-Detail 3 2 2 6 3 2 2" xfId="33052"/>
    <cellStyle name="RowTitles-Detail 3 2 2 6 3 2 2 2" xfId="33053"/>
    <cellStyle name="RowTitles-Detail 3 2 2 6 3 2 3" xfId="33054"/>
    <cellStyle name="RowTitles-Detail 3 2 2 6 3 3" xfId="33055"/>
    <cellStyle name="RowTitles-Detail 3 2 2 6 3 3 2" xfId="33056"/>
    <cellStyle name="RowTitles-Detail 3 2 2 6 3 3 2 2" xfId="33057"/>
    <cellStyle name="RowTitles-Detail 3 2 2 6 3 4" xfId="33058"/>
    <cellStyle name="RowTitles-Detail 3 2 2 6 3 4 2" xfId="33059"/>
    <cellStyle name="RowTitles-Detail 3 2 2 6 3 5" xfId="33060"/>
    <cellStyle name="RowTitles-Detail 3 2 2 6 4" xfId="33061"/>
    <cellStyle name="RowTitles-Detail 3 2 2 6 4 2" xfId="33062"/>
    <cellStyle name="RowTitles-Detail 3 2 2 6 5" xfId="33063"/>
    <cellStyle name="RowTitles-Detail 3 2 2 6 5 2" xfId="33064"/>
    <cellStyle name="RowTitles-Detail 3 2 2 6 5 2 2" xfId="33065"/>
    <cellStyle name="RowTitles-Detail 3 2 2 6 6" xfId="33066"/>
    <cellStyle name="RowTitles-Detail 3 2 2 6 6 2" xfId="33067"/>
    <cellStyle name="RowTitles-Detail 3 2 2 6 7" xfId="33068"/>
    <cellStyle name="RowTitles-Detail 3 2 2 7" xfId="33069"/>
    <cellStyle name="RowTitles-Detail 3 2 2 7 2" xfId="33070"/>
    <cellStyle name="RowTitles-Detail 3 2 2 7 2 2" xfId="33071"/>
    <cellStyle name="RowTitles-Detail 3 2 2 7 2 2 2" xfId="33072"/>
    <cellStyle name="RowTitles-Detail 3 2 2 7 2 2 2 2" xfId="33073"/>
    <cellStyle name="RowTitles-Detail 3 2 2 7 2 2 3" xfId="33074"/>
    <cellStyle name="RowTitles-Detail 3 2 2 7 2 3" xfId="33075"/>
    <cellStyle name="RowTitles-Detail 3 2 2 7 2 3 2" xfId="33076"/>
    <cellStyle name="RowTitles-Detail 3 2 2 7 2 3 2 2" xfId="33077"/>
    <cellStyle name="RowTitles-Detail 3 2 2 7 2 4" xfId="33078"/>
    <cellStyle name="RowTitles-Detail 3 2 2 7 2 4 2" xfId="33079"/>
    <cellStyle name="RowTitles-Detail 3 2 2 7 2 5" xfId="33080"/>
    <cellStyle name="RowTitles-Detail 3 2 2 7 3" xfId="33081"/>
    <cellStyle name="RowTitles-Detail 3 2 2 7 3 2" xfId="33082"/>
    <cellStyle name="RowTitles-Detail 3 2 2 7 3 2 2" xfId="33083"/>
    <cellStyle name="RowTitles-Detail 3 2 2 7 3 2 2 2" xfId="33084"/>
    <cellStyle name="RowTitles-Detail 3 2 2 7 3 2 3" xfId="33085"/>
    <cellStyle name="RowTitles-Detail 3 2 2 7 3 3" xfId="33086"/>
    <cellStyle name="RowTitles-Detail 3 2 2 7 3 3 2" xfId="33087"/>
    <cellStyle name="RowTitles-Detail 3 2 2 7 3 3 2 2" xfId="33088"/>
    <cellStyle name="RowTitles-Detail 3 2 2 7 3 4" xfId="33089"/>
    <cellStyle name="RowTitles-Detail 3 2 2 7 3 4 2" xfId="33090"/>
    <cellStyle name="RowTitles-Detail 3 2 2 7 3 5" xfId="33091"/>
    <cellStyle name="RowTitles-Detail 3 2 2 7 4" xfId="33092"/>
    <cellStyle name="RowTitles-Detail 3 2 2 7 4 2" xfId="33093"/>
    <cellStyle name="RowTitles-Detail 3 2 2 7 5" xfId="33094"/>
    <cellStyle name="RowTitles-Detail 3 2 2 7 5 2" xfId="33095"/>
    <cellStyle name="RowTitles-Detail 3 2 2 7 5 2 2" xfId="33096"/>
    <cellStyle name="RowTitles-Detail 3 2 2 7 5 3" xfId="33097"/>
    <cellStyle name="RowTitles-Detail 3 2 2 7 6" xfId="33098"/>
    <cellStyle name="RowTitles-Detail 3 2 2 7 6 2" xfId="33099"/>
    <cellStyle name="RowTitles-Detail 3 2 2 7 6 2 2" xfId="33100"/>
    <cellStyle name="RowTitles-Detail 3 2 2 7 7" xfId="33101"/>
    <cellStyle name="RowTitles-Detail 3 2 2 7 7 2" xfId="33102"/>
    <cellStyle name="RowTitles-Detail 3 2 2 7 8" xfId="33103"/>
    <cellStyle name="RowTitles-Detail 3 2 2 8" xfId="33104"/>
    <cellStyle name="RowTitles-Detail 3 2 2 8 2" xfId="33105"/>
    <cellStyle name="RowTitles-Detail 3 2 2 8 2 2" xfId="33106"/>
    <cellStyle name="RowTitles-Detail 3 2 2 8 2 2 2" xfId="33107"/>
    <cellStyle name="RowTitles-Detail 3 2 2 8 2 2 2 2" xfId="33108"/>
    <cellStyle name="RowTitles-Detail 3 2 2 8 2 2 3" xfId="33109"/>
    <cellStyle name="RowTitles-Detail 3 2 2 8 2 3" xfId="33110"/>
    <cellStyle name="RowTitles-Detail 3 2 2 8 2 3 2" xfId="33111"/>
    <cellStyle name="RowTitles-Detail 3 2 2 8 2 3 2 2" xfId="33112"/>
    <cellStyle name="RowTitles-Detail 3 2 2 8 2 4" xfId="33113"/>
    <cellStyle name="RowTitles-Detail 3 2 2 8 2 4 2" xfId="33114"/>
    <cellStyle name="RowTitles-Detail 3 2 2 8 2 5" xfId="33115"/>
    <cellStyle name="RowTitles-Detail 3 2 2 8 3" xfId="33116"/>
    <cellStyle name="RowTitles-Detail 3 2 2 8 3 2" xfId="33117"/>
    <cellStyle name="RowTitles-Detail 3 2 2 8 3 2 2" xfId="33118"/>
    <cellStyle name="RowTitles-Detail 3 2 2 8 3 2 2 2" xfId="33119"/>
    <cellStyle name="RowTitles-Detail 3 2 2 8 3 2 3" xfId="33120"/>
    <cellStyle name="RowTitles-Detail 3 2 2 8 3 3" xfId="33121"/>
    <cellStyle name="RowTitles-Detail 3 2 2 8 3 3 2" xfId="33122"/>
    <cellStyle name="RowTitles-Detail 3 2 2 8 3 3 2 2" xfId="33123"/>
    <cellStyle name="RowTitles-Detail 3 2 2 8 3 4" xfId="33124"/>
    <cellStyle name="RowTitles-Detail 3 2 2 8 3 4 2" xfId="33125"/>
    <cellStyle name="RowTitles-Detail 3 2 2 8 3 5" xfId="33126"/>
    <cellStyle name="RowTitles-Detail 3 2 2 8 4" xfId="33127"/>
    <cellStyle name="RowTitles-Detail 3 2 2 8 4 2" xfId="33128"/>
    <cellStyle name="RowTitles-Detail 3 2 2 8 4 2 2" xfId="33129"/>
    <cellStyle name="RowTitles-Detail 3 2 2 8 4 3" xfId="33130"/>
    <cellStyle name="RowTitles-Detail 3 2 2 8 5" xfId="33131"/>
    <cellStyle name="RowTitles-Detail 3 2 2 8 5 2" xfId="33132"/>
    <cellStyle name="RowTitles-Detail 3 2 2 8 5 2 2" xfId="33133"/>
    <cellStyle name="RowTitles-Detail 3 2 2 8 6" xfId="33134"/>
    <cellStyle name="RowTitles-Detail 3 2 2 8 6 2" xfId="33135"/>
    <cellStyle name="RowTitles-Detail 3 2 2 8 7" xfId="33136"/>
    <cellStyle name="RowTitles-Detail 3 2 2 9" xfId="33137"/>
    <cellStyle name="RowTitles-Detail 3 2 2 9 2" xfId="33138"/>
    <cellStyle name="RowTitles-Detail 3 2 2 9 2 2" xfId="33139"/>
    <cellStyle name="RowTitles-Detail 3 2 2 9 2 2 2" xfId="33140"/>
    <cellStyle name="RowTitles-Detail 3 2 2 9 2 2 2 2" xfId="33141"/>
    <cellStyle name="RowTitles-Detail 3 2 2 9 2 2 3" xfId="33142"/>
    <cellStyle name="RowTitles-Detail 3 2 2 9 2 3" xfId="33143"/>
    <cellStyle name="RowTitles-Detail 3 2 2 9 2 3 2" xfId="33144"/>
    <cellStyle name="RowTitles-Detail 3 2 2 9 2 3 2 2" xfId="33145"/>
    <cellStyle name="RowTitles-Detail 3 2 2 9 2 4" xfId="33146"/>
    <cellStyle name="RowTitles-Detail 3 2 2 9 2 4 2" xfId="33147"/>
    <cellStyle name="RowTitles-Detail 3 2 2 9 2 5" xfId="33148"/>
    <cellStyle name="RowTitles-Detail 3 2 2 9 3" xfId="33149"/>
    <cellStyle name="RowTitles-Detail 3 2 2 9 3 2" xfId="33150"/>
    <cellStyle name="RowTitles-Detail 3 2 2 9 3 2 2" xfId="33151"/>
    <cellStyle name="RowTitles-Detail 3 2 2 9 3 2 2 2" xfId="33152"/>
    <cellStyle name="RowTitles-Detail 3 2 2 9 3 2 3" xfId="33153"/>
    <cellStyle name="RowTitles-Detail 3 2 2 9 3 3" xfId="33154"/>
    <cellStyle name="RowTitles-Detail 3 2 2 9 3 3 2" xfId="33155"/>
    <cellStyle name="RowTitles-Detail 3 2 2 9 3 3 2 2" xfId="33156"/>
    <cellStyle name="RowTitles-Detail 3 2 2 9 3 4" xfId="33157"/>
    <cellStyle name="RowTitles-Detail 3 2 2 9 3 4 2" xfId="33158"/>
    <cellStyle name="RowTitles-Detail 3 2 2 9 3 5" xfId="33159"/>
    <cellStyle name="RowTitles-Detail 3 2 2 9 4" xfId="33160"/>
    <cellStyle name="RowTitles-Detail 3 2 2 9 4 2" xfId="33161"/>
    <cellStyle name="RowTitles-Detail 3 2 2 9 4 2 2" xfId="33162"/>
    <cellStyle name="RowTitles-Detail 3 2 2 9 4 3" xfId="33163"/>
    <cellStyle name="RowTitles-Detail 3 2 2 9 5" xfId="33164"/>
    <cellStyle name="RowTitles-Detail 3 2 2 9 5 2" xfId="33165"/>
    <cellStyle name="RowTitles-Detail 3 2 2 9 5 2 2" xfId="33166"/>
    <cellStyle name="RowTitles-Detail 3 2 2 9 6" xfId="33167"/>
    <cellStyle name="RowTitles-Detail 3 2 2 9 6 2" xfId="33168"/>
    <cellStyle name="RowTitles-Detail 3 2 2 9 7" xfId="33169"/>
    <cellStyle name="RowTitles-Detail 3 2 2_STUD aligned by INSTIT" xfId="33170"/>
    <cellStyle name="RowTitles-Detail 3 2 3" xfId="33171"/>
    <cellStyle name="RowTitles-Detail 3 2 3 2" xfId="33172"/>
    <cellStyle name="RowTitles-Detail 3 2 3 2 2" xfId="33173"/>
    <cellStyle name="RowTitles-Detail 3 2 3 2 2 2" xfId="33174"/>
    <cellStyle name="RowTitles-Detail 3 2 3 2 2 2 2" xfId="33175"/>
    <cellStyle name="RowTitles-Detail 3 2 3 2 2 2 2 2" xfId="33176"/>
    <cellStyle name="RowTitles-Detail 3 2 3 2 2 2 3" xfId="33177"/>
    <cellStyle name="RowTitles-Detail 3 2 3 2 2 3" xfId="33178"/>
    <cellStyle name="RowTitles-Detail 3 2 3 2 2 3 2" xfId="33179"/>
    <cellStyle name="RowTitles-Detail 3 2 3 2 2 3 2 2" xfId="33180"/>
    <cellStyle name="RowTitles-Detail 3 2 3 2 2 4" xfId="33181"/>
    <cellStyle name="RowTitles-Detail 3 2 3 2 2 4 2" xfId="33182"/>
    <cellStyle name="RowTitles-Detail 3 2 3 2 2 5" xfId="33183"/>
    <cellStyle name="RowTitles-Detail 3 2 3 2 3" xfId="33184"/>
    <cellStyle name="RowTitles-Detail 3 2 3 2 3 2" xfId="33185"/>
    <cellStyle name="RowTitles-Detail 3 2 3 2 3 2 2" xfId="33186"/>
    <cellStyle name="RowTitles-Detail 3 2 3 2 3 2 2 2" xfId="33187"/>
    <cellStyle name="RowTitles-Detail 3 2 3 2 3 2 3" xfId="33188"/>
    <cellStyle name="RowTitles-Detail 3 2 3 2 3 3" xfId="33189"/>
    <cellStyle name="RowTitles-Detail 3 2 3 2 3 3 2" xfId="33190"/>
    <cellStyle name="RowTitles-Detail 3 2 3 2 3 3 2 2" xfId="33191"/>
    <cellStyle name="RowTitles-Detail 3 2 3 2 3 4" xfId="33192"/>
    <cellStyle name="RowTitles-Detail 3 2 3 2 3 4 2" xfId="33193"/>
    <cellStyle name="RowTitles-Detail 3 2 3 2 3 5" xfId="33194"/>
    <cellStyle name="RowTitles-Detail 3 2 3 2 4" xfId="33195"/>
    <cellStyle name="RowTitles-Detail 3 2 3 2 4 2" xfId="33196"/>
    <cellStyle name="RowTitles-Detail 3 2 3 2 5" xfId="33197"/>
    <cellStyle name="RowTitles-Detail 3 2 3 2 5 2" xfId="33198"/>
    <cellStyle name="RowTitles-Detail 3 2 3 2 5 2 2" xfId="33199"/>
    <cellStyle name="RowTitles-Detail 3 2 3 3" xfId="33200"/>
    <cellStyle name="RowTitles-Detail 3 2 3 3 2" xfId="33201"/>
    <cellStyle name="RowTitles-Detail 3 2 3 3 2 2" xfId="33202"/>
    <cellStyle name="RowTitles-Detail 3 2 3 3 2 2 2" xfId="33203"/>
    <cellStyle name="RowTitles-Detail 3 2 3 3 2 2 2 2" xfId="33204"/>
    <cellStyle name="RowTitles-Detail 3 2 3 3 2 2 3" xfId="33205"/>
    <cellStyle name="RowTitles-Detail 3 2 3 3 2 3" xfId="33206"/>
    <cellStyle name="RowTitles-Detail 3 2 3 3 2 3 2" xfId="33207"/>
    <cellStyle name="RowTitles-Detail 3 2 3 3 2 3 2 2" xfId="33208"/>
    <cellStyle name="RowTitles-Detail 3 2 3 3 2 4" xfId="33209"/>
    <cellStyle name="RowTitles-Detail 3 2 3 3 2 4 2" xfId="33210"/>
    <cellStyle name="RowTitles-Detail 3 2 3 3 2 5" xfId="33211"/>
    <cellStyle name="RowTitles-Detail 3 2 3 3 3" xfId="33212"/>
    <cellStyle name="RowTitles-Detail 3 2 3 3 3 2" xfId="33213"/>
    <cellStyle name="RowTitles-Detail 3 2 3 3 3 2 2" xfId="33214"/>
    <cellStyle name="RowTitles-Detail 3 2 3 3 3 2 2 2" xfId="33215"/>
    <cellStyle name="RowTitles-Detail 3 2 3 3 3 2 3" xfId="33216"/>
    <cellStyle name="RowTitles-Detail 3 2 3 3 3 3" xfId="33217"/>
    <cellStyle name="RowTitles-Detail 3 2 3 3 3 3 2" xfId="33218"/>
    <cellStyle name="RowTitles-Detail 3 2 3 3 3 3 2 2" xfId="33219"/>
    <cellStyle name="RowTitles-Detail 3 2 3 3 3 4" xfId="33220"/>
    <cellStyle name="RowTitles-Detail 3 2 3 3 3 4 2" xfId="33221"/>
    <cellStyle name="RowTitles-Detail 3 2 3 3 3 5" xfId="33222"/>
    <cellStyle name="RowTitles-Detail 3 2 3 3 4" xfId="33223"/>
    <cellStyle name="RowTitles-Detail 3 2 3 3 4 2" xfId="33224"/>
    <cellStyle name="RowTitles-Detail 3 2 3 3 5" xfId="33225"/>
    <cellStyle name="RowTitles-Detail 3 2 3 3 5 2" xfId="33226"/>
    <cellStyle name="RowTitles-Detail 3 2 3 3 5 2 2" xfId="33227"/>
    <cellStyle name="RowTitles-Detail 3 2 3 3 5 3" xfId="33228"/>
    <cellStyle name="RowTitles-Detail 3 2 3 3 6" xfId="33229"/>
    <cellStyle name="RowTitles-Detail 3 2 3 3 6 2" xfId="33230"/>
    <cellStyle name="RowTitles-Detail 3 2 3 3 6 2 2" xfId="33231"/>
    <cellStyle name="RowTitles-Detail 3 2 3 3 7" xfId="33232"/>
    <cellStyle name="RowTitles-Detail 3 2 3 3 7 2" xfId="33233"/>
    <cellStyle name="RowTitles-Detail 3 2 3 3 8" xfId="33234"/>
    <cellStyle name="RowTitles-Detail 3 2 3 4" xfId="33235"/>
    <cellStyle name="RowTitles-Detail 3 2 3 4 2" xfId="33236"/>
    <cellStyle name="RowTitles-Detail 3 2 3 4 2 2" xfId="33237"/>
    <cellStyle name="RowTitles-Detail 3 2 3 4 2 2 2" xfId="33238"/>
    <cellStyle name="RowTitles-Detail 3 2 3 4 2 2 2 2" xfId="33239"/>
    <cellStyle name="RowTitles-Detail 3 2 3 4 2 2 3" xfId="33240"/>
    <cellStyle name="RowTitles-Detail 3 2 3 4 2 3" xfId="33241"/>
    <cellStyle name="RowTitles-Detail 3 2 3 4 2 3 2" xfId="33242"/>
    <cellStyle name="RowTitles-Detail 3 2 3 4 2 3 2 2" xfId="33243"/>
    <cellStyle name="RowTitles-Detail 3 2 3 4 2 4" xfId="33244"/>
    <cellStyle name="RowTitles-Detail 3 2 3 4 2 4 2" xfId="33245"/>
    <cellStyle name="RowTitles-Detail 3 2 3 4 2 5" xfId="33246"/>
    <cellStyle name="RowTitles-Detail 3 2 3 4 3" xfId="33247"/>
    <cellStyle name="RowTitles-Detail 3 2 3 4 3 2" xfId="33248"/>
    <cellStyle name="RowTitles-Detail 3 2 3 4 3 2 2" xfId="33249"/>
    <cellStyle name="RowTitles-Detail 3 2 3 4 3 2 2 2" xfId="33250"/>
    <cellStyle name="RowTitles-Detail 3 2 3 4 3 2 3" xfId="33251"/>
    <cellStyle name="RowTitles-Detail 3 2 3 4 3 3" xfId="33252"/>
    <cellStyle name="RowTitles-Detail 3 2 3 4 3 3 2" xfId="33253"/>
    <cellStyle name="RowTitles-Detail 3 2 3 4 3 3 2 2" xfId="33254"/>
    <cellStyle name="RowTitles-Detail 3 2 3 4 3 4" xfId="33255"/>
    <cellStyle name="RowTitles-Detail 3 2 3 4 3 4 2" xfId="33256"/>
    <cellStyle name="RowTitles-Detail 3 2 3 4 3 5" xfId="33257"/>
    <cellStyle name="RowTitles-Detail 3 2 3 4 4" xfId="33258"/>
    <cellStyle name="RowTitles-Detail 3 2 3 4 4 2" xfId="33259"/>
    <cellStyle name="RowTitles-Detail 3 2 3 4 4 2 2" xfId="33260"/>
    <cellStyle name="RowTitles-Detail 3 2 3 4 4 3" xfId="33261"/>
    <cellStyle name="RowTitles-Detail 3 2 3 4 5" xfId="33262"/>
    <cellStyle name="RowTitles-Detail 3 2 3 4 5 2" xfId="33263"/>
    <cellStyle name="RowTitles-Detail 3 2 3 4 5 2 2" xfId="33264"/>
    <cellStyle name="RowTitles-Detail 3 2 3 4 6" xfId="33265"/>
    <cellStyle name="RowTitles-Detail 3 2 3 4 6 2" xfId="33266"/>
    <cellStyle name="RowTitles-Detail 3 2 3 4 7" xfId="33267"/>
    <cellStyle name="RowTitles-Detail 3 2 3 5" xfId="33268"/>
    <cellStyle name="RowTitles-Detail 3 2 3 5 2" xfId="33269"/>
    <cellStyle name="RowTitles-Detail 3 2 3 5 2 2" xfId="33270"/>
    <cellStyle name="RowTitles-Detail 3 2 3 5 2 2 2" xfId="33271"/>
    <cellStyle name="RowTitles-Detail 3 2 3 5 2 2 2 2" xfId="33272"/>
    <cellStyle name="RowTitles-Detail 3 2 3 5 2 2 3" xfId="33273"/>
    <cellStyle name="RowTitles-Detail 3 2 3 5 2 3" xfId="33274"/>
    <cellStyle name="RowTitles-Detail 3 2 3 5 2 3 2" xfId="33275"/>
    <cellStyle name="RowTitles-Detail 3 2 3 5 2 3 2 2" xfId="33276"/>
    <cellStyle name="RowTitles-Detail 3 2 3 5 2 4" xfId="33277"/>
    <cellStyle name="RowTitles-Detail 3 2 3 5 2 4 2" xfId="33278"/>
    <cellStyle name="RowTitles-Detail 3 2 3 5 2 5" xfId="33279"/>
    <cellStyle name="RowTitles-Detail 3 2 3 5 3" xfId="33280"/>
    <cellStyle name="RowTitles-Detail 3 2 3 5 3 2" xfId="33281"/>
    <cellStyle name="RowTitles-Detail 3 2 3 5 3 2 2" xfId="33282"/>
    <cellStyle name="RowTitles-Detail 3 2 3 5 3 2 2 2" xfId="33283"/>
    <cellStyle name="RowTitles-Detail 3 2 3 5 3 2 3" xfId="33284"/>
    <cellStyle name="RowTitles-Detail 3 2 3 5 3 3" xfId="33285"/>
    <cellStyle name="RowTitles-Detail 3 2 3 5 3 3 2" xfId="33286"/>
    <cellStyle name="RowTitles-Detail 3 2 3 5 3 3 2 2" xfId="33287"/>
    <cellStyle name="RowTitles-Detail 3 2 3 5 3 4" xfId="33288"/>
    <cellStyle name="RowTitles-Detail 3 2 3 5 3 4 2" xfId="33289"/>
    <cellStyle name="RowTitles-Detail 3 2 3 5 3 5" xfId="33290"/>
    <cellStyle name="RowTitles-Detail 3 2 3 5 4" xfId="33291"/>
    <cellStyle name="RowTitles-Detail 3 2 3 5 4 2" xfId="33292"/>
    <cellStyle name="RowTitles-Detail 3 2 3 5 4 2 2" xfId="33293"/>
    <cellStyle name="RowTitles-Detail 3 2 3 5 4 3" xfId="33294"/>
    <cellStyle name="RowTitles-Detail 3 2 3 5 5" xfId="33295"/>
    <cellStyle name="RowTitles-Detail 3 2 3 5 5 2" xfId="33296"/>
    <cellStyle name="RowTitles-Detail 3 2 3 5 5 2 2" xfId="33297"/>
    <cellStyle name="RowTitles-Detail 3 2 3 5 6" xfId="33298"/>
    <cellStyle name="RowTitles-Detail 3 2 3 5 6 2" xfId="33299"/>
    <cellStyle name="RowTitles-Detail 3 2 3 5 7" xfId="33300"/>
    <cellStyle name="RowTitles-Detail 3 2 3 6" xfId="33301"/>
    <cellStyle name="RowTitles-Detail 3 2 3 6 2" xfId="33302"/>
    <cellStyle name="RowTitles-Detail 3 2 3 6 2 2" xfId="33303"/>
    <cellStyle name="RowTitles-Detail 3 2 3 6 2 2 2" xfId="33304"/>
    <cellStyle name="RowTitles-Detail 3 2 3 6 2 2 2 2" xfId="33305"/>
    <cellStyle name="RowTitles-Detail 3 2 3 6 2 2 3" xfId="33306"/>
    <cellStyle name="RowTitles-Detail 3 2 3 6 2 3" xfId="33307"/>
    <cellStyle name="RowTitles-Detail 3 2 3 6 2 3 2" xfId="33308"/>
    <cellStyle name="RowTitles-Detail 3 2 3 6 2 3 2 2" xfId="33309"/>
    <cellStyle name="RowTitles-Detail 3 2 3 6 2 4" xfId="33310"/>
    <cellStyle name="RowTitles-Detail 3 2 3 6 2 4 2" xfId="33311"/>
    <cellStyle name="RowTitles-Detail 3 2 3 6 2 5" xfId="33312"/>
    <cellStyle name="RowTitles-Detail 3 2 3 6 3" xfId="33313"/>
    <cellStyle name="RowTitles-Detail 3 2 3 6 3 2" xfId="33314"/>
    <cellStyle name="RowTitles-Detail 3 2 3 6 3 2 2" xfId="33315"/>
    <cellStyle name="RowTitles-Detail 3 2 3 6 3 2 2 2" xfId="33316"/>
    <cellStyle name="RowTitles-Detail 3 2 3 6 3 2 3" xfId="33317"/>
    <cellStyle name="RowTitles-Detail 3 2 3 6 3 3" xfId="33318"/>
    <cellStyle name="RowTitles-Detail 3 2 3 6 3 3 2" xfId="33319"/>
    <cellStyle name="RowTitles-Detail 3 2 3 6 3 3 2 2" xfId="33320"/>
    <cellStyle name="RowTitles-Detail 3 2 3 6 3 4" xfId="33321"/>
    <cellStyle name="RowTitles-Detail 3 2 3 6 3 4 2" xfId="33322"/>
    <cellStyle name="RowTitles-Detail 3 2 3 6 3 5" xfId="33323"/>
    <cellStyle name="RowTitles-Detail 3 2 3 6 4" xfId="33324"/>
    <cellStyle name="RowTitles-Detail 3 2 3 6 4 2" xfId="33325"/>
    <cellStyle name="RowTitles-Detail 3 2 3 6 4 2 2" xfId="33326"/>
    <cellStyle name="RowTitles-Detail 3 2 3 6 4 3" xfId="33327"/>
    <cellStyle name="RowTitles-Detail 3 2 3 6 5" xfId="33328"/>
    <cellStyle name="RowTitles-Detail 3 2 3 6 5 2" xfId="33329"/>
    <cellStyle name="RowTitles-Detail 3 2 3 6 5 2 2" xfId="33330"/>
    <cellStyle name="RowTitles-Detail 3 2 3 6 6" xfId="33331"/>
    <cellStyle name="RowTitles-Detail 3 2 3 6 6 2" xfId="33332"/>
    <cellStyle name="RowTitles-Detail 3 2 3 6 7" xfId="33333"/>
    <cellStyle name="RowTitles-Detail 3 2 3 7" xfId="33334"/>
    <cellStyle name="RowTitles-Detail 3 2 3 7 2" xfId="33335"/>
    <cellStyle name="RowTitles-Detail 3 2 3 7 2 2" xfId="33336"/>
    <cellStyle name="RowTitles-Detail 3 2 3 7 2 2 2" xfId="33337"/>
    <cellStyle name="RowTitles-Detail 3 2 3 7 2 3" xfId="33338"/>
    <cellStyle name="RowTitles-Detail 3 2 3 7 3" xfId="33339"/>
    <cellStyle name="RowTitles-Detail 3 2 3 7 3 2" xfId="33340"/>
    <cellStyle name="RowTitles-Detail 3 2 3 7 3 2 2" xfId="33341"/>
    <cellStyle name="RowTitles-Detail 3 2 3 7 4" xfId="33342"/>
    <cellStyle name="RowTitles-Detail 3 2 3 7 4 2" xfId="33343"/>
    <cellStyle name="RowTitles-Detail 3 2 3 7 5" xfId="33344"/>
    <cellStyle name="RowTitles-Detail 3 2 3 8" xfId="33345"/>
    <cellStyle name="RowTitles-Detail 3 2 3 8 2" xfId="33346"/>
    <cellStyle name="RowTitles-Detail 3 2 3 9" xfId="33347"/>
    <cellStyle name="RowTitles-Detail 3 2 3 9 2" xfId="33348"/>
    <cellStyle name="RowTitles-Detail 3 2 3 9 2 2" xfId="33349"/>
    <cellStyle name="RowTitles-Detail 3 2 3_STUD aligned by INSTIT" xfId="33350"/>
    <cellStyle name="RowTitles-Detail 3 2 4" xfId="33351"/>
    <cellStyle name="RowTitles-Detail 3 2 4 2" xfId="33352"/>
    <cellStyle name="RowTitles-Detail 3 2 4 2 2" xfId="33353"/>
    <cellStyle name="RowTitles-Detail 3 2 4 2 2 2" xfId="33354"/>
    <cellStyle name="RowTitles-Detail 3 2 4 2 2 2 2" xfId="33355"/>
    <cellStyle name="RowTitles-Detail 3 2 4 2 2 2 2 2" xfId="33356"/>
    <cellStyle name="RowTitles-Detail 3 2 4 2 2 2 3" xfId="33357"/>
    <cellStyle name="RowTitles-Detail 3 2 4 2 2 3" xfId="33358"/>
    <cellStyle name="RowTitles-Detail 3 2 4 2 2 3 2" xfId="33359"/>
    <cellStyle name="RowTitles-Detail 3 2 4 2 2 3 2 2" xfId="33360"/>
    <cellStyle name="RowTitles-Detail 3 2 4 2 2 4" xfId="33361"/>
    <cellStyle name="RowTitles-Detail 3 2 4 2 2 4 2" xfId="33362"/>
    <cellStyle name="RowTitles-Detail 3 2 4 2 2 5" xfId="33363"/>
    <cellStyle name="RowTitles-Detail 3 2 4 2 3" xfId="33364"/>
    <cellStyle name="RowTitles-Detail 3 2 4 2 3 2" xfId="33365"/>
    <cellStyle name="RowTitles-Detail 3 2 4 2 3 2 2" xfId="33366"/>
    <cellStyle name="RowTitles-Detail 3 2 4 2 3 2 2 2" xfId="33367"/>
    <cellStyle name="RowTitles-Detail 3 2 4 2 3 2 3" xfId="33368"/>
    <cellStyle name="RowTitles-Detail 3 2 4 2 3 3" xfId="33369"/>
    <cellStyle name="RowTitles-Detail 3 2 4 2 3 3 2" xfId="33370"/>
    <cellStyle name="RowTitles-Detail 3 2 4 2 3 3 2 2" xfId="33371"/>
    <cellStyle name="RowTitles-Detail 3 2 4 2 3 4" xfId="33372"/>
    <cellStyle name="RowTitles-Detail 3 2 4 2 3 4 2" xfId="33373"/>
    <cellStyle name="RowTitles-Detail 3 2 4 2 3 5" xfId="33374"/>
    <cellStyle name="RowTitles-Detail 3 2 4 2 4" xfId="33375"/>
    <cellStyle name="RowTitles-Detail 3 2 4 2 4 2" xfId="33376"/>
    <cellStyle name="RowTitles-Detail 3 2 4 2 5" xfId="33377"/>
    <cellStyle name="RowTitles-Detail 3 2 4 2 5 2" xfId="33378"/>
    <cellStyle name="RowTitles-Detail 3 2 4 2 5 2 2" xfId="33379"/>
    <cellStyle name="RowTitles-Detail 3 2 4 2 5 3" xfId="33380"/>
    <cellStyle name="RowTitles-Detail 3 2 4 2 6" xfId="33381"/>
    <cellStyle name="RowTitles-Detail 3 2 4 2 6 2" xfId="33382"/>
    <cellStyle name="RowTitles-Detail 3 2 4 2 6 2 2" xfId="33383"/>
    <cellStyle name="RowTitles-Detail 3 2 4 2 7" xfId="33384"/>
    <cellStyle name="RowTitles-Detail 3 2 4 2 7 2" xfId="33385"/>
    <cellStyle name="RowTitles-Detail 3 2 4 2 8" xfId="33386"/>
    <cellStyle name="RowTitles-Detail 3 2 4 3" xfId="33387"/>
    <cellStyle name="RowTitles-Detail 3 2 4 3 2" xfId="33388"/>
    <cellStyle name="RowTitles-Detail 3 2 4 3 2 2" xfId="33389"/>
    <cellStyle name="RowTitles-Detail 3 2 4 3 2 2 2" xfId="33390"/>
    <cellStyle name="RowTitles-Detail 3 2 4 3 2 2 2 2" xfId="33391"/>
    <cellStyle name="RowTitles-Detail 3 2 4 3 2 2 3" xfId="33392"/>
    <cellStyle name="RowTitles-Detail 3 2 4 3 2 3" xfId="33393"/>
    <cellStyle name="RowTitles-Detail 3 2 4 3 2 3 2" xfId="33394"/>
    <cellStyle name="RowTitles-Detail 3 2 4 3 2 3 2 2" xfId="33395"/>
    <cellStyle name="RowTitles-Detail 3 2 4 3 2 4" xfId="33396"/>
    <cellStyle name="RowTitles-Detail 3 2 4 3 2 4 2" xfId="33397"/>
    <cellStyle name="RowTitles-Detail 3 2 4 3 2 5" xfId="33398"/>
    <cellStyle name="RowTitles-Detail 3 2 4 3 3" xfId="33399"/>
    <cellStyle name="RowTitles-Detail 3 2 4 3 3 2" xfId="33400"/>
    <cellStyle name="RowTitles-Detail 3 2 4 3 3 2 2" xfId="33401"/>
    <cellStyle name="RowTitles-Detail 3 2 4 3 3 2 2 2" xfId="33402"/>
    <cellStyle name="RowTitles-Detail 3 2 4 3 3 2 3" xfId="33403"/>
    <cellStyle name="RowTitles-Detail 3 2 4 3 3 3" xfId="33404"/>
    <cellStyle name="RowTitles-Detail 3 2 4 3 3 3 2" xfId="33405"/>
    <cellStyle name="RowTitles-Detail 3 2 4 3 3 3 2 2" xfId="33406"/>
    <cellStyle name="RowTitles-Detail 3 2 4 3 3 4" xfId="33407"/>
    <cellStyle name="RowTitles-Detail 3 2 4 3 3 4 2" xfId="33408"/>
    <cellStyle name="RowTitles-Detail 3 2 4 3 3 5" xfId="33409"/>
    <cellStyle name="RowTitles-Detail 3 2 4 3 4" xfId="33410"/>
    <cellStyle name="RowTitles-Detail 3 2 4 3 4 2" xfId="33411"/>
    <cellStyle name="RowTitles-Detail 3 2 4 3 5" xfId="33412"/>
    <cellStyle name="RowTitles-Detail 3 2 4 3 5 2" xfId="33413"/>
    <cellStyle name="RowTitles-Detail 3 2 4 3 5 2 2" xfId="33414"/>
    <cellStyle name="RowTitles-Detail 3 2 4 4" xfId="33415"/>
    <cellStyle name="RowTitles-Detail 3 2 4 4 2" xfId="33416"/>
    <cellStyle name="RowTitles-Detail 3 2 4 4 2 2" xfId="33417"/>
    <cellStyle name="RowTitles-Detail 3 2 4 4 2 2 2" xfId="33418"/>
    <cellStyle name="RowTitles-Detail 3 2 4 4 2 2 2 2" xfId="33419"/>
    <cellStyle name="RowTitles-Detail 3 2 4 4 2 2 3" xfId="33420"/>
    <cellStyle name="RowTitles-Detail 3 2 4 4 2 3" xfId="33421"/>
    <cellStyle name="RowTitles-Detail 3 2 4 4 2 3 2" xfId="33422"/>
    <cellStyle name="RowTitles-Detail 3 2 4 4 2 3 2 2" xfId="33423"/>
    <cellStyle name="RowTitles-Detail 3 2 4 4 2 4" xfId="33424"/>
    <cellStyle name="RowTitles-Detail 3 2 4 4 2 4 2" xfId="33425"/>
    <cellStyle name="RowTitles-Detail 3 2 4 4 2 5" xfId="33426"/>
    <cellStyle name="RowTitles-Detail 3 2 4 4 3" xfId="33427"/>
    <cellStyle name="RowTitles-Detail 3 2 4 4 3 2" xfId="33428"/>
    <cellStyle name="RowTitles-Detail 3 2 4 4 3 2 2" xfId="33429"/>
    <cellStyle name="RowTitles-Detail 3 2 4 4 3 2 2 2" xfId="33430"/>
    <cellStyle name="RowTitles-Detail 3 2 4 4 3 2 3" xfId="33431"/>
    <cellStyle name="RowTitles-Detail 3 2 4 4 3 3" xfId="33432"/>
    <cellStyle name="RowTitles-Detail 3 2 4 4 3 3 2" xfId="33433"/>
    <cellStyle name="RowTitles-Detail 3 2 4 4 3 3 2 2" xfId="33434"/>
    <cellStyle name="RowTitles-Detail 3 2 4 4 3 4" xfId="33435"/>
    <cellStyle name="RowTitles-Detail 3 2 4 4 3 4 2" xfId="33436"/>
    <cellStyle name="RowTitles-Detail 3 2 4 4 3 5" xfId="33437"/>
    <cellStyle name="RowTitles-Detail 3 2 4 4 4" xfId="33438"/>
    <cellStyle name="RowTitles-Detail 3 2 4 4 4 2" xfId="33439"/>
    <cellStyle name="RowTitles-Detail 3 2 4 4 4 2 2" xfId="33440"/>
    <cellStyle name="RowTitles-Detail 3 2 4 4 4 3" xfId="33441"/>
    <cellStyle name="RowTitles-Detail 3 2 4 4 5" xfId="33442"/>
    <cellStyle name="RowTitles-Detail 3 2 4 4 5 2" xfId="33443"/>
    <cellStyle name="RowTitles-Detail 3 2 4 4 5 2 2" xfId="33444"/>
    <cellStyle name="RowTitles-Detail 3 2 4 4 6" xfId="33445"/>
    <cellStyle name="RowTitles-Detail 3 2 4 4 6 2" xfId="33446"/>
    <cellStyle name="RowTitles-Detail 3 2 4 4 7" xfId="33447"/>
    <cellStyle name="RowTitles-Detail 3 2 4 5" xfId="33448"/>
    <cellStyle name="RowTitles-Detail 3 2 4 5 2" xfId="33449"/>
    <cellStyle name="RowTitles-Detail 3 2 4 5 2 2" xfId="33450"/>
    <cellStyle name="RowTitles-Detail 3 2 4 5 2 2 2" xfId="33451"/>
    <cellStyle name="RowTitles-Detail 3 2 4 5 2 2 2 2" xfId="33452"/>
    <cellStyle name="RowTitles-Detail 3 2 4 5 2 2 3" xfId="33453"/>
    <cellStyle name="RowTitles-Detail 3 2 4 5 2 3" xfId="33454"/>
    <cellStyle name="RowTitles-Detail 3 2 4 5 2 3 2" xfId="33455"/>
    <cellStyle name="RowTitles-Detail 3 2 4 5 2 3 2 2" xfId="33456"/>
    <cellStyle name="RowTitles-Detail 3 2 4 5 2 4" xfId="33457"/>
    <cellStyle name="RowTitles-Detail 3 2 4 5 2 4 2" xfId="33458"/>
    <cellStyle name="RowTitles-Detail 3 2 4 5 2 5" xfId="33459"/>
    <cellStyle name="RowTitles-Detail 3 2 4 5 3" xfId="33460"/>
    <cellStyle name="RowTitles-Detail 3 2 4 5 3 2" xfId="33461"/>
    <cellStyle name="RowTitles-Detail 3 2 4 5 3 2 2" xfId="33462"/>
    <cellStyle name="RowTitles-Detail 3 2 4 5 3 2 2 2" xfId="33463"/>
    <cellStyle name="RowTitles-Detail 3 2 4 5 3 2 3" xfId="33464"/>
    <cellStyle name="RowTitles-Detail 3 2 4 5 3 3" xfId="33465"/>
    <cellStyle name="RowTitles-Detail 3 2 4 5 3 3 2" xfId="33466"/>
    <cellStyle name="RowTitles-Detail 3 2 4 5 3 3 2 2" xfId="33467"/>
    <cellStyle name="RowTitles-Detail 3 2 4 5 3 4" xfId="33468"/>
    <cellStyle name="RowTitles-Detail 3 2 4 5 3 4 2" xfId="33469"/>
    <cellStyle name="RowTitles-Detail 3 2 4 5 3 5" xfId="33470"/>
    <cellStyle name="RowTitles-Detail 3 2 4 5 4" xfId="33471"/>
    <cellStyle name="RowTitles-Detail 3 2 4 5 4 2" xfId="33472"/>
    <cellStyle name="RowTitles-Detail 3 2 4 5 4 2 2" xfId="33473"/>
    <cellStyle name="RowTitles-Detail 3 2 4 5 4 3" xfId="33474"/>
    <cellStyle name="RowTitles-Detail 3 2 4 5 5" xfId="33475"/>
    <cellStyle name="RowTitles-Detail 3 2 4 5 5 2" xfId="33476"/>
    <cellStyle name="RowTitles-Detail 3 2 4 5 5 2 2" xfId="33477"/>
    <cellStyle name="RowTitles-Detail 3 2 4 5 6" xfId="33478"/>
    <cellStyle name="RowTitles-Detail 3 2 4 5 6 2" xfId="33479"/>
    <cellStyle name="RowTitles-Detail 3 2 4 5 7" xfId="33480"/>
    <cellStyle name="RowTitles-Detail 3 2 4 6" xfId="33481"/>
    <cellStyle name="RowTitles-Detail 3 2 4 6 2" xfId="33482"/>
    <cellStyle name="RowTitles-Detail 3 2 4 6 2 2" xfId="33483"/>
    <cellStyle name="RowTitles-Detail 3 2 4 6 2 2 2" xfId="33484"/>
    <cellStyle name="RowTitles-Detail 3 2 4 6 2 2 2 2" xfId="33485"/>
    <cellStyle name="RowTitles-Detail 3 2 4 6 2 2 3" xfId="33486"/>
    <cellStyle name="RowTitles-Detail 3 2 4 6 2 3" xfId="33487"/>
    <cellStyle name="RowTitles-Detail 3 2 4 6 2 3 2" xfId="33488"/>
    <cellStyle name="RowTitles-Detail 3 2 4 6 2 3 2 2" xfId="33489"/>
    <cellStyle name="RowTitles-Detail 3 2 4 6 2 4" xfId="33490"/>
    <cellStyle name="RowTitles-Detail 3 2 4 6 2 4 2" xfId="33491"/>
    <cellStyle name="RowTitles-Detail 3 2 4 6 2 5" xfId="33492"/>
    <cellStyle name="RowTitles-Detail 3 2 4 6 3" xfId="33493"/>
    <cellStyle name="RowTitles-Detail 3 2 4 6 3 2" xfId="33494"/>
    <cellStyle name="RowTitles-Detail 3 2 4 6 3 2 2" xfId="33495"/>
    <cellStyle name="RowTitles-Detail 3 2 4 6 3 2 2 2" xfId="33496"/>
    <cellStyle name="RowTitles-Detail 3 2 4 6 3 2 3" xfId="33497"/>
    <cellStyle name="RowTitles-Detail 3 2 4 6 3 3" xfId="33498"/>
    <cellStyle name="RowTitles-Detail 3 2 4 6 3 3 2" xfId="33499"/>
    <cellStyle name="RowTitles-Detail 3 2 4 6 3 3 2 2" xfId="33500"/>
    <cellStyle name="RowTitles-Detail 3 2 4 6 3 4" xfId="33501"/>
    <cellStyle name="RowTitles-Detail 3 2 4 6 3 4 2" xfId="33502"/>
    <cellStyle name="RowTitles-Detail 3 2 4 6 3 5" xfId="33503"/>
    <cellStyle name="RowTitles-Detail 3 2 4 6 4" xfId="33504"/>
    <cellStyle name="RowTitles-Detail 3 2 4 6 4 2" xfId="33505"/>
    <cellStyle name="RowTitles-Detail 3 2 4 6 4 2 2" xfId="33506"/>
    <cellStyle name="RowTitles-Detail 3 2 4 6 4 3" xfId="33507"/>
    <cellStyle name="RowTitles-Detail 3 2 4 6 5" xfId="33508"/>
    <cellStyle name="RowTitles-Detail 3 2 4 6 5 2" xfId="33509"/>
    <cellStyle name="RowTitles-Detail 3 2 4 6 5 2 2" xfId="33510"/>
    <cellStyle name="RowTitles-Detail 3 2 4 6 6" xfId="33511"/>
    <cellStyle name="RowTitles-Detail 3 2 4 6 6 2" xfId="33512"/>
    <cellStyle name="RowTitles-Detail 3 2 4 6 7" xfId="33513"/>
    <cellStyle name="RowTitles-Detail 3 2 4 7" xfId="33514"/>
    <cellStyle name="RowTitles-Detail 3 2 4 7 2" xfId="33515"/>
    <cellStyle name="RowTitles-Detail 3 2 4 7 2 2" xfId="33516"/>
    <cellStyle name="RowTitles-Detail 3 2 4 7 2 2 2" xfId="33517"/>
    <cellStyle name="RowTitles-Detail 3 2 4 7 2 3" xfId="33518"/>
    <cellStyle name="RowTitles-Detail 3 2 4 7 3" xfId="33519"/>
    <cellStyle name="RowTitles-Detail 3 2 4 7 3 2" xfId="33520"/>
    <cellStyle name="RowTitles-Detail 3 2 4 7 3 2 2" xfId="33521"/>
    <cellStyle name="RowTitles-Detail 3 2 4 7 4" xfId="33522"/>
    <cellStyle name="RowTitles-Detail 3 2 4 7 4 2" xfId="33523"/>
    <cellStyle name="RowTitles-Detail 3 2 4 7 5" xfId="33524"/>
    <cellStyle name="RowTitles-Detail 3 2 4 8" xfId="33525"/>
    <cellStyle name="RowTitles-Detail 3 2 4 8 2" xfId="33526"/>
    <cellStyle name="RowTitles-Detail 3 2 4 8 2 2" xfId="33527"/>
    <cellStyle name="RowTitles-Detail 3 2 4 8 2 2 2" xfId="33528"/>
    <cellStyle name="RowTitles-Detail 3 2 4 8 2 3" xfId="33529"/>
    <cellStyle name="RowTitles-Detail 3 2 4 8 3" xfId="33530"/>
    <cellStyle name="RowTitles-Detail 3 2 4 8 3 2" xfId="33531"/>
    <cellStyle name="RowTitles-Detail 3 2 4 8 3 2 2" xfId="33532"/>
    <cellStyle name="RowTitles-Detail 3 2 4 8 4" xfId="33533"/>
    <cellStyle name="RowTitles-Detail 3 2 4 8 4 2" xfId="33534"/>
    <cellStyle name="RowTitles-Detail 3 2 4 8 5" xfId="33535"/>
    <cellStyle name="RowTitles-Detail 3 2 4 9" xfId="33536"/>
    <cellStyle name="RowTitles-Detail 3 2 4 9 2" xfId="33537"/>
    <cellStyle name="RowTitles-Detail 3 2 4 9 2 2" xfId="33538"/>
    <cellStyle name="RowTitles-Detail 3 2 4_STUD aligned by INSTIT" xfId="33539"/>
    <cellStyle name="RowTitles-Detail 3 2 5" xfId="33540"/>
    <cellStyle name="RowTitles-Detail 3 2 5 2" xfId="33541"/>
    <cellStyle name="RowTitles-Detail 3 2 5 2 2" xfId="33542"/>
    <cellStyle name="RowTitles-Detail 3 2 5 2 2 2" xfId="33543"/>
    <cellStyle name="RowTitles-Detail 3 2 5 2 2 2 2" xfId="33544"/>
    <cellStyle name="RowTitles-Detail 3 2 5 2 2 2 2 2" xfId="33545"/>
    <cellStyle name="RowTitles-Detail 3 2 5 2 2 2 3" xfId="33546"/>
    <cellStyle name="RowTitles-Detail 3 2 5 2 2 3" xfId="33547"/>
    <cellStyle name="RowTitles-Detail 3 2 5 2 2 3 2" xfId="33548"/>
    <cellStyle name="RowTitles-Detail 3 2 5 2 2 3 2 2" xfId="33549"/>
    <cellStyle name="RowTitles-Detail 3 2 5 2 2 4" xfId="33550"/>
    <cellStyle name="RowTitles-Detail 3 2 5 2 2 4 2" xfId="33551"/>
    <cellStyle name="RowTitles-Detail 3 2 5 2 2 5" xfId="33552"/>
    <cellStyle name="RowTitles-Detail 3 2 5 2 3" xfId="33553"/>
    <cellStyle name="RowTitles-Detail 3 2 5 2 3 2" xfId="33554"/>
    <cellStyle name="RowTitles-Detail 3 2 5 2 3 2 2" xfId="33555"/>
    <cellStyle name="RowTitles-Detail 3 2 5 2 3 2 2 2" xfId="33556"/>
    <cellStyle name="RowTitles-Detail 3 2 5 2 3 2 3" xfId="33557"/>
    <cellStyle name="RowTitles-Detail 3 2 5 2 3 3" xfId="33558"/>
    <cellStyle name="RowTitles-Detail 3 2 5 2 3 3 2" xfId="33559"/>
    <cellStyle name="RowTitles-Detail 3 2 5 2 3 3 2 2" xfId="33560"/>
    <cellStyle name="RowTitles-Detail 3 2 5 2 3 4" xfId="33561"/>
    <cellStyle name="RowTitles-Detail 3 2 5 2 3 4 2" xfId="33562"/>
    <cellStyle name="RowTitles-Detail 3 2 5 2 3 5" xfId="33563"/>
    <cellStyle name="RowTitles-Detail 3 2 5 2 4" xfId="33564"/>
    <cellStyle name="RowTitles-Detail 3 2 5 2 4 2" xfId="33565"/>
    <cellStyle name="RowTitles-Detail 3 2 5 2 5" xfId="33566"/>
    <cellStyle name="RowTitles-Detail 3 2 5 2 5 2" xfId="33567"/>
    <cellStyle name="RowTitles-Detail 3 2 5 2 5 2 2" xfId="33568"/>
    <cellStyle name="RowTitles-Detail 3 2 5 2 5 3" xfId="33569"/>
    <cellStyle name="RowTitles-Detail 3 2 5 2 6" xfId="33570"/>
    <cellStyle name="RowTitles-Detail 3 2 5 2 6 2" xfId="33571"/>
    <cellStyle name="RowTitles-Detail 3 2 5 2 6 2 2" xfId="33572"/>
    <cellStyle name="RowTitles-Detail 3 2 5 3" xfId="33573"/>
    <cellStyle name="RowTitles-Detail 3 2 5 3 2" xfId="33574"/>
    <cellStyle name="RowTitles-Detail 3 2 5 3 2 2" xfId="33575"/>
    <cellStyle name="RowTitles-Detail 3 2 5 3 2 2 2" xfId="33576"/>
    <cellStyle name="RowTitles-Detail 3 2 5 3 2 2 2 2" xfId="33577"/>
    <cellStyle name="RowTitles-Detail 3 2 5 3 2 2 3" xfId="33578"/>
    <cellStyle name="RowTitles-Detail 3 2 5 3 2 3" xfId="33579"/>
    <cellStyle name="RowTitles-Detail 3 2 5 3 2 3 2" xfId="33580"/>
    <cellStyle name="RowTitles-Detail 3 2 5 3 2 3 2 2" xfId="33581"/>
    <cellStyle name="RowTitles-Detail 3 2 5 3 2 4" xfId="33582"/>
    <cellStyle name="RowTitles-Detail 3 2 5 3 2 4 2" xfId="33583"/>
    <cellStyle name="RowTitles-Detail 3 2 5 3 2 5" xfId="33584"/>
    <cellStyle name="RowTitles-Detail 3 2 5 3 3" xfId="33585"/>
    <cellStyle name="RowTitles-Detail 3 2 5 3 3 2" xfId="33586"/>
    <cellStyle name="RowTitles-Detail 3 2 5 3 3 2 2" xfId="33587"/>
    <cellStyle name="RowTitles-Detail 3 2 5 3 3 2 2 2" xfId="33588"/>
    <cellStyle name="RowTitles-Detail 3 2 5 3 3 2 3" xfId="33589"/>
    <cellStyle name="RowTitles-Detail 3 2 5 3 3 3" xfId="33590"/>
    <cellStyle name="RowTitles-Detail 3 2 5 3 3 3 2" xfId="33591"/>
    <cellStyle name="RowTitles-Detail 3 2 5 3 3 3 2 2" xfId="33592"/>
    <cellStyle name="RowTitles-Detail 3 2 5 3 3 4" xfId="33593"/>
    <cellStyle name="RowTitles-Detail 3 2 5 3 3 4 2" xfId="33594"/>
    <cellStyle name="RowTitles-Detail 3 2 5 3 3 5" xfId="33595"/>
    <cellStyle name="RowTitles-Detail 3 2 5 3 4" xfId="33596"/>
    <cellStyle name="RowTitles-Detail 3 2 5 3 4 2" xfId="33597"/>
    <cellStyle name="RowTitles-Detail 3 2 5 3 5" xfId="33598"/>
    <cellStyle name="RowTitles-Detail 3 2 5 3 5 2" xfId="33599"/>
    <cellStyle name="RowTitles-Detail 3 2 5 3 5 2 2" xfId="33600"/>
    <cellStyle name="RowTitles-Detail 3 2 5 3 6" xfId="33601"/>
    <cellStyle name="RowTitles-Detail 3 2 5 3 6 2" xfId="33602"/>
    <cellStyle name="RowTitles-Detail 3 2 5 3 7" xfId="33603"/>
    <cellStyle name="RowTitles-Detail 3 2 5 4" xfId="33604"/>
    <cellStyle name="RowTitles-Detail 3 2 5 4 2" xfId="33605"/>
    <cellStyle name="RowTitles-Detail 3 2 5 4 2 2" xfId="33606"/>
    <cellStyle name="RowTitles-Detail 3 2 5 4 2 2 2" xfId="33607"/>
    <cellStyle name="RowTitles-Detail 3 2 5 4 2 2 2 2" xfId="33608"/>
    <cellStyle name="RowTitles-Detail 3 2 5 4 2 2 3" xfId="33609"/>
    <cellStyle name="RowTitles-Detail 3 2 5 4 2 3" xfId="33610"/>
    <cellStyle name="RowTitles-Detail 3 2 5 4 2 3 2" xfId="33611"/>
    <cellStyle name="RowTitles-Detail 3 2 5 4 2 3 2 2" xfId="33612"/>
    <cellStyle name="RowTitles-Detail 3 2 5 4 2 4" xfId="33613"/>
    <cellStyle name="RowTitles-Detail 3 2 5 4 2 4 2" xfId="33614"/>
    <cellStyle name="RowTitles-Detail 3 2 5 4 2 5" xfId="33615"/>
    <cellStyle name="RowTitles-Detail 3 2 5 4 3" xfId="33616"/>
    <cellStyle name="RowTitles-Detail 3 2 5 4 3 2" xfId="33617"/>
    <cellStyle name="RowTitles-Detail 3 2 5 4 3 2 2" xfId="33618"/>
    <cellStyle name="RowTitles-Detail 3 2 5 4 3 2 2 2" xfId="33619"/>
    <cellStyle name="RowTitles-Detail 3 2 5 4 3 2 3" xfId="33620"/>
    <cellStyle name="RowTitles-Detail 3 2 5 4 3 3" xfId="33621"/>
    <cellStyle name="RowTitles-Detail 3 2 5 4 3 3 2" xfId="33622"/>
    <cellStyle name="RowTitles-Detail 3 2 5 4 3 3 2 2" xfId="33623"/>
    <cellStyle name="RowTitles-Detail 3 2 5 4 3 4" xfId="33624"/>
    <cellStyle name="RowTitles-Detail 3 2 5 4 3 4 2" xfId="33625"/>
    <cellStyle name="RowTitles-Detail 3 2 5 4 3 5" xfId="33626"/>
    <cellStyle name="RowTitles-Detail 3 2 5 4 4" xfId="33627"/>
    <cellStyle name="RowTitles-Detail 3 2 5 4 4 2" xfId="33628"/>
    <cellStyle name="RowTitles-Detail 3 2 5 4 5" xfId="33629"/>
    <cellStyle name="RowTitles-Detail 3 2 5 4 5 2" xfId="33630"/>
    <cellStyle name="RowTitles-Detail 3 2 5 4 5 2 2" xfId="33631"/>
    <cellStyle name="RowTitles-Detail 3 2 5 4 5 3" xfId="33632"/>
    <cellStyle name="RowTitles-Detail 3 2 5 4 6" xfId="33633"/>
    <cellStyle name="RowTitles-Detail 3 2 5 4 6 2" xfId="33634"/>
    <cellStyle name="RowTitles-Detail 3 2 5 4 6 2 2" xfId="33635"/>
    <cellStyle name="RowTitles-Detail 3 2 5 4 7" xfId="33636"/>
    <cellStyle name="RowTitles-Detail 3 2 5 4 7 2" xfId="33637"/>
    <cellStyle name="RowTitles-Detail 3 2 5 4 8" xfId="33638"/>
    <cellStyle name="RowTitles-Detail 3 2 5 5" xfId="33639"/>
    <cellStyle name="RowTitles-Detail 3 2 5 5 2" xfId="33640"/>
    <cellStyle name="RowTitles-Detail 3 2 5 5 2 2" xfId="33641"/>
    <cellStyle name="RowTitles-Detail 3 2 5 5 2 2 2" xfId="33642"/>
    <cellStyle name="RowTitles-Detail 3 2 5 5 2 2 2 2" xfId="33643"/>
    <cellStyle name="RowTitles-Detail 3 2 5 5 2 2 3" xfId="33644"/>
    <cellStyle name="RowTitles-Detail 3 2 5 5 2 3" xfId="33645"/>
    <cellStyle name="RowTitles-Detail 3 2 5 5 2 3 2" xfId="33646"/>
    <cellStyle name="RowTitles-Detail 3 2 5 5 2 3 2 2" xfId="33647"/>
    <cellStyle name="RowTitles-Detail 3 2 5 5 2 4" xfId="33648"/>
    <cellStyle name="RowTitles-Detail 3 2 5 5 2 4 2" xfId="33649"/>
    <cellStyle name="RowTitles-Detail 3 2 5 5 2 5" xfId="33650"/>
    <cellStyle name="RowTitles-Detail 3 2 5 5 3" xfId="33651"/>
    <cellStyle name="RowTitles-Detail 3 2 5 5 3 2" xfId="33652"/>
    <cellStyle name="RowTitles-Detail 3 2 5 5 3 2 2" xfId="33653"/>
    <cellStyle name="RowTitles-Detail 3 2 5 5 3 2 2 2" xfId="33654"/>
    <cellStyle name="RowTitles-Detail 3 2 5 5 3 2 3" xfId="33655"/>
    <cellStyle name="RowTitles-Detail 3 2 5 5 3 3" xfId="33656"/>
    <cellStyle name="RowTitles-Detail 3 2 5 5 3 3 2" xfId="33657"/>
    <cellStyle name="RowTitles-Detail 3 2 5 5 3 3 2 2" xfId="33658"/>
    <cellStyle name="RowTitles-Detail 3 2 5 5 3 4" xfId="33659"/>
    <cellStyle name="RowTitles-Detail 3 2 5 5 3 4 2" xfId="33660"/>
    <cellStyle name="RowTitles-Detail 3 2 5 5 3 5" xfId="33661"/>
    <cellStyle name="RowTitles-Detail 3 2 5 5 4" xfId="33662"/>
    <cellStyle name="RowTitles-Detail 3 2 5 5 4 2" xfId="33663"/>
    <cellStyle name="RowTitles-Detail 3 2 5 5 4 2 2" xfId="33664"/>
    <cellStyle name="RowTitles-Detail 3 2 5 5 4 3" xfId="33665"/>
    <cellStyle name="RowTitles-Detail 3 2 5 5 5" xfId="33666"/>
    <cellStyle name="RowTitles-Detail 3 2 5 5 5 2" xfId="33667"/>
    <cellStyle name="RowTitles-Detail 3 2 5 5 5 2 2" xfId="33668"/>
    <cellStyle name="RowTitles-Detail 3 2 5 5 6" xfId="33669"/>
    <cellStyle name="RowTitles-Detail 3 2 5 5 6 2" xfId="33670"/>
    <cellStyle name="RowTitles-Detail 3 2 5 5 7" xfId="33671"/>
    <cellStyle name="RowTitles-Detail 3 2 5 6" xfId="33672"/>
    <cellStyle name="RowTitles-Detail 3 2 5 6 2" xfId="33673"/>
    <cellStyle name="RowTitles-Detail 3 2 5 6 2 2" xfId="33674"/>
    <cellStyle name="RowTitles-Detail 3 2 5 6 2 2 2" xfId="33675"/>
    <cellStyle name="RowTitles-Detail 3 2 5 6 2 2 2 2" xfId="33676"/>
    <cellStyle name="RowTitles-Detail 3 2 5 6 2 2 3" xfId="33677"/>
    <cellStyle name="RowTitles-Detail 3 2 5 6 2 3" xfId="33678"/>
    <cellStyle name="RowTitles-Detail 3 2 5 6 2 3 2" xfId="33679"/>
    <cellStyle name="RowTitles-Detail 3 2 5 6 2 3 2 2" xfId="33680"/>
    <cellStyle name="RowTitles-Detail 3 2 5 6 2 4" xfId="33681"/>
    <cellStyle name="RowTitles-Detail 3 2 5 6 2 4 2" xfId="33682"/>
    <cellStyle name="RowTitles-Detail 3 2 5 6 2 5" xfId="33683"/>
    <cellStyle name="RowTitles-Detail 3 2 5 6 3" xfId="33684"/>
    <cellStyle name="RowTitles-Detail 3 2 5 6 3 2" xfId="33685"/>
    <cellStyle name="RowTitles-Detail 3 2 5 6 3 2 2" xfId="33686"/>
    <cellStyle name="RowTitles-Detail 3 2 5 6 3 2 2 2" xfId="33687"/>
    <cellStyle name="RowTitles-Detail 3 2 5 6 3 2 3" xfId="33688"/>
    <cellStyle name="RowTitles-Detail 3 2 5 6 3 3" xfId="33689"/>
    <cellStyle name="RowTitles-Detail 3 2 5 6 3 3 2" xfId="33690"/>
    <cellStyle name="RowTitles-Detail 3 2 5 6 3 3 2 2" xfId="33691"/>
    <cellStyle name="RowTitles-Detail 3 2 5 6 3 4" xfId="33692"/>
    <cellStyle name="RowTitles-Detail 3 2 5 6 3 4 2" xfId="33693"/>
    <cellStyle name="RowTitles-Detail 3 2 5 6 3 5" xfId="33694"/>
    <cellStyle name="RowTitles-Detail 3 2 5 6 4" xfId="33695"/>
    <cellStyle name="RowTitles-Detail 3 2 5 6 4 2" xfId="33696"/>
    <cellStyle name="RowTitles-Detail 3 2 5 6 4 2 2" xfId="33697"/>
    <cellStyle name="RowTitles-Detail 3 2 5 6 4 3" xfId="33698"/>
    <cellStyle name="RowTitles-Detail 3 2 5 6 5" xfId="33699"/>
    <cellStyle name="RowTitles-Detail 3 2 5 6 5 2" xfId="33700"/>
    <cellStyle name="RowTitles-Detail 3 2 5 6 5 2 2" xfId="33701"/>
    <cellStyle name="RowTitles-Detail 3 2 5 6 6" xfId="33702"/>
    <cellStyle name="RowTitles-Detail 3 2 5 6 6 2" xfId="33703"/>
    <cellStyle name="RowTitles-Detail 3 2 5 6 7" xfId="33704"/>
    <cellStyle name="RowTitles-Detail 3 2 5 7" xfId="33705"/>
    <cellStyle name="RowTitles-Detail 3 2 5 7 2" xfId="33706"/>
    <cellStyle name="RowTitles-Detail 3 2 5 7 2 2" xfId="33707"/>
    <cellStyle name="RowTitles-Detail 3 2 5 7 2 2 2" xfId="33708"/>
    <cellStyle name="RowTitles-Detail 3 2 5 7 2 3" xfId="33709"/>
    <cellStyle name="RowTitles-Detail 3 2 5 7 3" xfId="33710"/>
    <cellStyle name="RowTitles-Detail 3 2 5 7 3 2" xfId="33711"/>
    <cellStyle name="RowTitles-Detail 3 2 5 7 3 2 2" xfId="33712"/>
    <cellStyle name="RowTitles-Detail 3 2 5 7 4" xfId="33713"/>
    <cellStyle name="RowTitles-Detail 3 2 5 7 4 2" xfId="33714"/>
    <cellStyle name="RowTitles-Detail 3 2 5 7 5" xfId="33715"/>
    <cellStyle name="RowTitles-Detail 3 2 5 8" xfId="33716"/>
    <cellStyle name="RowTitles-Detail 3 2 5 8 2" xfId="33717"/>
    <cellStyle name="RowTitles-Detail 3 2 5 9" xfId="33718"/>
    <cellStyle name="RowTitles-Detail 3 2 5 9 2" xfId="33719"/>
    <cellStyle name="RowTitles-Detail 3 2 5 9 2 2" xfId="33720"/>
    <cellStyle name="RowTitles-Detail 3 2 5_STUD aligned by INSTIT" xfId="33721"/>
    <cellStyle name="RowTitles-Detail 3 2 6" xfId="33722"/>
    <cellStyle name="RowTitles-Detail 3 2 6 2" xfId="33723"/>
    <cellStyle name="RowTitles-Detail 3 2 6 2 2" xfId="33724"/>
    <cellStyle name="RowTitles-Detail 3 2 6 2 2 2" xfId="33725"/>
    <cellStyle name="RowTitles-Detail 3 2 6 2 2 2 2" xfId="33726"/>
    <cellStyle name="RowTitles-Detail 3 2 6 2 2 3" xfId="33727"/>
    <cellStyle name="RowTitles-Detail 3 2 6 2 3" xfId="33728"/>
    <cellStyle name="RowTitles-Detail 3 2 6 2 3 2" xfId="33729"/>
    <cellStyle name="RowTitles-Detail 3 2 6 2 3 2 2" xfId="33730"/>
    <cellStyle name="RowTitles-Detail 3 2 6 2 4" xfId="33731"/>
    <cellStyle name="RowTitles-Detail 3 2 6 2 4 2" xfId="33732"/>
    <cellStyle name="RowTitles-Detail 3 2 6 2 5" xfId="33733"/>
    <cellStyle name="RowTitles-Detail 3 2 6 3" xfId="33734"/>
    <cellStyle name="RowTitles-Detail 3 2 6 3 2" xfId="33735"/>
    <cellStyle name="RowTitles-Detail 3 2 6 3 2 2" xfId="33736"/>
    <cellStyle name="RowTitles-Detail 3 2 6 3 2 2 2" xfId="33737"/>
    <cellStyle name="RowTitles-Detail 3 2 6 3 2 3" xfId="33738"/>
    <cellStyle name="RowTitles-Detail 3 2 6 3 3" xfId="33739"/>
    <cellStyle name="RowTitles-Detail 3 2 6 3 3 2" xfId="33740"/>
    <cellStyle name="RowTitles-Detail 3 2 6 3 3 2 2" xfId="33741"/>
    <cellStyle name="RowTitles-Detail 3 2 6 3 4" xfId="33742"/>
    <cellStyle name="RowTitles-Detail 3 2 6 3 4 2" xfId="33743"/>
    <cellStyle name="RowTitles-Detail 3 2 6 3 5" xfId="33744"/>
    <cellStyle name="RowTitles-Detail 3 2 6 4" xfId="33745"/>
    <cellStyle name="RowTitles-Detail 3 2 6 4 2" xfId="33746"/>
    <cellStyle name="RowTitles-Detail 3 2 6 5" xfId="33747"/>
    <cellStyle name="RowTitles-Detail 3 2 6 5 2" xfId="33748"/>
    <cellStyle name="RowTitles-Detail 3 2 6 5 2 2" xfId="33749"/>
    <cellStyle name="RowTitles-Detail 3 2 6 5 3" xfId="33750"/>
    <cellStyle name="RowTitles-Detail 3 2 6 6" xfId="33751"/>
    <cellStyle name="RowTitles-Detail 3 2 6 6 2" xfId="33752"/>
    <cellStyle name="RowTitles-Detail 3 2 6 6 2 2" xfId="33753"/>
    <cellStyle name="RowTitles-Detail 3 2 7" xfId="33754"/>
    <cellStyle name="RowTitles-Detail 3 2 7 2" xfId="33755"/>
    <cellStyle name="RowTitles-Detail 3 2 7 2 2" xfId="33756"/>
    <cellStyle name="RowTitles-Detail 3 2 7 2 2 2" xfId="33757"/>
    <cellStyle name="RowTitles-Detail 3 2 7 2 2 2 2" xfId="33758"/>
    <cellStyle name="RowTitles-Detail 3 2 7 2 2 3" xfId="33759"/>
    <cellStyle name="RowTitles-Detail 3 2 7 2 3" xfId="33760"/>
    <cellStyle name="RowTitles-Detail 3 2 7 2 3 2" xfId="33761"/>
    <cellStyle name="RowTitles-Detail 3 2 7 2 3 2 2" xfId="33762"/>
    <cellStyle name="RowTitles-Detail 3 2 7 2 4" xfId="33763"/>
    <cellStyle name="RowTitles-Detail 3 2 7 2 4 2" xfId="33764"/>
    <cellStyle name="RowTitles-Detail 3 2 7 2 5" xfId="33765"/>
    <cellStyle name="RowTitles-Detail 3 2 7 3" xfId="33766"/>
    <cellStyle name="RowTitles-Detail 3 2 7 3 2" xfId="33767"/>
    <cellStyle name="RowTitles-Detail 3 2 7 3 2 2" xfId="33768"/>
    <cellStyle name="RowTitles-Detail 3 2 7 3 2 2 2" xfId="33769"/>
    <cellStyle name="RowTitles-Detail 3 2 7 3 2 3" xfId="33770"/>
    <cellStyle name="RowTitles-Detail 3 2 7 3 3" xfId="33771"/>
    <cellStyle name="RowTitles-Detail 3 2 7 3 3 2" xfId="33772"/>
    <cellStyle name="RowTitles-Detail 3 2 7 3 3 2 2" xfId="33773"/>
    <cellStyle name="RowTitles-Detail 3 2 7 3 4" xfId="33774"/>
    <cellStyle name="RowTitles-Detail 3 2 7 3 4 2" xfId="33775"/>
    <cellStyle name="RowTitles-Detail 3 2 7 3 5" xfId="33776"/>
    <cellStyle name="RowTitles-Detail 3 2 7 4" xfId="33777"/>
    <cellStyle name="RowTitles-Detail 3 2 7 4 2" xfId="33778"/>
    <cellStyle name="RowTitles-Detail 3 2 7 5" xfId="33779"/>
    <cellStyle name="RowTitles-Detail 3 2 7 5 2" xfId="33780"/>
    <cellStyle name="RowTitles-Detail 3 2 7 5 2 2" xfId="33781"/>
    <cellStyle name="RowTitles-Detail 3 2 7 6" xfId="33782"/>
    <cellStyle name="RowTitles-Detail 3 2 7 6 2" xfId="33783"/>
    <cellStyle name="RowTitles-Detail 3 2 7 7" xfId="33784"/>
    <cellStyle name="RowTitles-Detail 3 2 8" xfId="33785"/>
    <cellStyle name="RowTitles-Detail 3 2 8 2" xfId="33786"/>
    <cellStyle name="RowTitles-Detail 3 2 8 2 2" xfId="33787"/>
    <cellStyle name="RowTitles-Detail 3 2 8 2 2 2" xfId="33788"/>
    <cellStyle name="RowTitles-Detail 3 2 8 2 2 2 2" xfId="33789"/>
    <cellStyle name="RowTitles-Detail 3 2 8 2 2 3" xfId="33790"/>
    <cellStyle name="RowTitles-Detail 3 2 8 2 3" xfId="33791"/>
    <cellStyle name="RowTitles-Detail 3 2 8 2 3 2" xfId="33792"/>
    <cellStyle name="RowTitles-Detail 3 2 8 2 3 2 2" xfId="33793"/>
    <cellStyle name="RowTitles-Detail 3 2 8 2 4" xfId="33794"/>
    <cellStyle name="RowTitles-Detail 3 2 8 2 4 2" xfId="33795"/>
    <cellStyle name="RowTitles-Detail 3 2 8 2 5" xfId="33796"/>
    <cellStyle name="RowTitles-Detail 3 2 8 3" xfId="33797"/>
    <cellStyle name="RowTitles-Detail 3 2 8 3 2" xfId="33798"/>
    <cellStyle name="RowTitles-Detail 3 2 8 3 2 2" xfId="33799"/>
    <cellStyle name="RowTitles-Detail 3 2 8 3 2 2 2" xfId="33800"/>
    <cellStyle name="RowTitles-Detail 3 2 8 3 2 3" xfId="33801"/>
    <cellStyle name="RowTitles-Detail 3 2 8 3 3" xfId="33802"/>
    <cellStyle name="RowTitles-Detail 3 2 8 3 3 2" xfId="33803"/>
    <cellStyle name="RowTitles-Detail 3 2 8 3 3 2 2" xfId="33804"/>
    <cellStyle name="RowTitles-Detail 3 2 8 3 4" xfId="33805"/>
    <cellStyle name="RowTitles-Detail 3 2 8 3 4 2" xfId="33806"/>
    <cellStyle name="RowTitles-Detail 3 2 8 3 5" xfId="33807"/>
    <cellStyle name="RowTitles-Detail 3 2 8 4" xfId="33808"/>
    <cellStyle name="RowTitles-Detail 3 2 8 4 2" xfId="33809"/>
    <cellStyle name="RowTitles-Detail 3 2 8 5" xfId="33810"/>
    <cellStyle name="RowTitles-Detail 3 2 8 5 2" xfId="33811"/>
    <cellStyle name="RowTitles-Detail 3 2 8 5 2 2" xfId="33812"/>
    <cellStyle name="RowTitles-Detail 3 2 8 5 3" xfId="33813"/>
    <cellStyle name="RowTitles-Detail 3 2 8 6" xfId="33814"/>
    <cellStyle name="RowTitles-Detail 3 2 8 6 2" xfId="33815"/>
    <cellStyle name="RowTitles-Detail 3 2 8 6 2 2" xfId="33816"/>
    <cellStyle name="RowTitles-Detail 3 2 8 7" xfId="33817"/>
    <cellStyle name="RowTitles-Detail 3 2 8 7 2" xfId="33818"/>
    <cellStyle name="RowTitles-Detail 3 2 8 8" xfId="33819"/>
    <cellStyle name="RowTitles-Detail 3 2 9" xfId="33820"/>
    <cellStyle name="RowTitles-Detail 3 2 9 2" xfId="33821"/>
    <cellStyle name="RowTitles-Detail 3 2 9 2 2" xfId="33822"/>
    <cellStyle name="RowTitles-Detail 3 2 9 2 2 2" xfId="33823"/>
    <cellStyle name="RowTitles-Detail 3 2 9 2 2 2 2" xfId="33824"/>
    <cellStyle name="RowTitles-Detail 3 2 9 2 2 3" xfId="33825"/>
    <cellStyle name="RowTitles-Detail 3 2 9 2 3" xfId="33826"/>
    <cellStyle name="RowTitles-Detail 3 2 9 2 3 2" xfId="33827"/>
    <cellStyle name="RowTitles-Detail 3 2 9 2 3 2 2" xfId="33828"/>
    <cellStyle name="RowTitles-Detail 3 2 9 2 4" xfId="33829"/>
    <cellStyle name="RowTitles-Detail 3 2 9 2 4 2" xfId="33830"/>
    <cellStyle name="RowTitles-Detail 3 2 9 2 5" xfId="33831"/>
    <cellStyle name="RowTitles-Detail 3 2 9 3" xfId="33832"/>
    <cellStyle name="RowTitles-Detail 3 2 9 3 2" xfId="33833"/>
    <cellStyle name="RowTitles-Detail 3 2 9 3 2 2" xfId="33834"/>
    <cellStyle name="RowTitles-Detail 3 2 9 3 2 2 2" xfId="33835"/>
    <cellStyle name="RowTitles-Detail 3 2 9 3 2 3" xfId="33836"/>
    <cellStyle name="RowTitles-Detail 3 2 9 3 3" xfId="33837"/>
    <cellStyle name="RowTitles-Detail 3 2 9 3 3 2" xfId="33838"/>
    <cellStyle name="RowTitles-Detail 3 2 9 3 3 2 2" xfId="33839"/>
    <cellStyle name="RowTitles-Detail 3 2 9 3 4" xfId="33840"/>
    <cellStyle name="RowTitles-Detail 3 2 9 3 4 2" xfId="33841"/>
    <cellStyle name="RowTitles-Detail 3 2 9 3 5" xfId="33842"/>
    <cellStyle name="RowTitles-Detail 3 2 9 4" xfId="33843"/>
    <cellStyle name="RowTitles-Detail 3 2 9 4 2" xfId="33844"/>
    <cellStyle name="RowTitles-Detail 3 2 9 4 2 2" xfId="33845"/>
    <cellStyle name="RowTitles-Detail 3 2 9 4 3" xfId="33846"/>
    <cellStyle name="RowTitles-Detail 3 2 9 5" xfId="33847"/>
    <cellStyle name="RowTitles-Detail 3 2 9 5 2" xfId="33848"/>
    <cellStyle name="RowTitles-Detail 3 2 9 5 2 2" xfId="33849"/>
    <cellStyle name="RowTitles-Detail 3 2 9 6" xfId="33850"/>
    <cellStyle name="RowTitles-Detail 3 2 9 6 2" xfId="33851"/>
    <cellStyle name="RowTitles-Detail 3 2 9 7" xfId="33852"/>
    <cellStyle name="RowTitles-Detail 3 2_STUD aligned by INSTIT" xfId="33853"/>
    <cellStyle name="RowTitles-Detail 3 3" xfId="33854"/>
    <cellStyle name="RowTitles-Detail 3 3 10" xfId="33855"/>
    <cellStyle name="RowTitles-Detail 3 3 10 2" xfId="33856"/>
    <cellStyle name="RowTitles-Detail 3 3 10 2 2" xfId="33857"/>
    <cellStyle name="RowTitles-Detail 3 3 10 2 2 2" xfId="33858"/>
    <cellStyle name="RowTitles-Detail 3 3 10 2 3" xfId="33859"/>
    <cellStyle name="RowTitles-Detail 3 3 10 3" xfId="33860"/>
    <cellStyle name="RowTitles-Detail 3 3 10 3 2" xfId="33861"/>
    <cellStyle name="RowTitles-Detail 3 3 10 3 2 2" xfId="33862"/>
    <cellStyle name="RowTitles-Detail 3 3 10 4" xfId="33863"/>
    <cellStyle name="RowTitles-Detail 3 3 10 4 2" xfId="33864"/>
    <cellStyle name="RowTitles-Detail 3 3 10 5" xfId="33865"/>
    <cellStyle name="RowTitles-Detail 3 3 11" xfId="33866"/>
    <cellStyle name="RowTitles-Detail 3 3 11 2" xfId="33867"/>
    <cellStyle name="RowTitles-Detail 3 3 12" xfId="33868"/>
    <cellStyle name="RowTitles-Detail 3 3 12 2" xfId="33869"/>
    <cellStyle name="RowTitles-Detail 3 3 12 2 2" xfId="33870"/>
    <cellStyle name="RowTitles-Detail 3 3 2" xfId="33871"/>
    <cellStyle name="RowTitles-Detail 3 3 2 2" xfId="33872"/>
    <cellStyle name="RowTitles-Detail 3 3 2 2 2" xfId="33873"/>
    <cellStyle name="RowTitles-Detail 3 3 2 2 2 2" xfId="33874"/>
    <cellStyle name="RowTitles-Detail 3 3 2 2 2 2 2" xfId="33875"/>
    <cellStyle name="RowTitles-Detail 3 3 2 2 2 2 2 2" xfId="33876"/>
    <cellStyle name="RowTitles-Detail 3 3 2 2 2 2 3" xfId="33877"/>
    <cellStyle name="RowTitles-Detail 3 3 2 2 2 3" xfId="33878"/>
    <cellStyle name="RowTitles-Detail 3 3 2 2 2 3 2" xfId="33879"/>
    <cellStyle name="RowTitles-Detail 3 3 2 2 2 3 2 2" xfId="33880"/>
    <cellStyle name="RowTitles-Detail 3 3 2 2 2 4" xfId="33881"/>
    <cellStyle name="RowTitles-Detail 3 3 2 2 2 4 2" xfId="33882"/>
    <cellStyle name="RowTitles-Detail 3 3 2 2 2 5" xfId="33883"/>
    <cellStyle name="RowTitles-Detail 3 3 2 2 3" xfId="33884"/>
    <cellStyle name="RowTitles-Detail 3 3 2 2 3 2" xfId="33885"/>
    <cellStyle name="RowTitles-Detail 3 3 2 2 3 2 2" xfId="33886"/>
    <cellStyle name="RowTitles-Detail 3 3 2 2 3 2 2 2" xfId="33887"/>
    <cellStyle name="RowTitles-Detail 3 3 2 2 3 2 3" xfId="33888"/>
    <cellStyle name="RowTitles-Detail 3 3 2 2 3 3" xfId="33889"/>
    <cellStyle name="RowTitles-Detail 3 3 2 2 3 3 2" xfId="33890"/>
    <cellStyle name="RowTitles-Detail 3 3 2 2 3 3 2 2" xfId="33891"/>
    <cellStyle name="RowTitles-Detail 3 3 2 2 3 4" xfId="33892"/>
    <cellStyle name="RowTitles-Detail 3 3 2 2 3 4 2" xfId="33893"/>
    <cellStyle name="RowTitles-Detail 3 3 2 2 3 5" xfId="33894"/>
    <cellStyle name="RowTitles-Detail 3 3 2 2 4" xfId="33895"/>
    <cellStyle name="RowTitles-Detail 3 3 2 2 4 2" xfId="33896"/>
    <cellStyle name="RowTitles-Detail 3 3 2 2 5" xfId="33897"/>
    <cellStyle name="RowTitles-Detail 3 3 2 2 5 2" xfId="33898"/>
    <cellStyle name="RowTitles-Detail 3 3 2 2 5 2 2" xfId="33899"/>
    <cellStyle name="RowTitles-Detail 3 3 2 3" xfId="33900"/>
    <cellStyle name="RowTitles-Detail 3 3 2 3 2" xfId="33901"/>
    <cellStyle name="RowTitles-Detail 3 3 2 3 2 2" xfId="33902"/>
    <cellStyle name="RowTitles-Detail 3 3 2 3 2 2 2" xfId="33903"/>
    <cellStyle name="RowTitles-Detail 3 3 2 3 2 2 2 2" xfId="33904"/>
    <cellStyle name="RowTitles-Detail 3 3 2 3 2 2 3" xfId="33905"/>
    <cellStyle name="RowTitles-Detail 3 3 2 3 2 3" xfId="33906"/>
    <cellStyle name="RowTitles-Detail 3 3 2 3 2 3 2" xfId="33907"/>
    <cellStyle name="RowTitles-Detail 3 3 2 3 2 3 2 2" xfId="33908"/>
    <cellStyle name="RowTitles-Detail 3 3 2 3 2 4" xfId="33909"/>
    <cellStyle name="RowTitles-Detail 3 3 2 3 2 4 2" xfId="33910"/>
    <cellStyle name="RowTitles-Detail 3 3 2 3 2 5" xfId="33911"/>
    <cellStyle name="RowTitles-Detail 3 3 2 3 3" xfId="33912"/>
    <cellStyle name="RowTitles-Detail 3 3 2 3 3 2" xfId="33913"/>
    <cellStyle name="RowTitles-Detail 3 3 2 3 3 2 2" xfId="33914"/>
    <cellStyle name="RowTitles-Detail 3 3 2 3 3 2 2 2" xfId="33915"/>
    <cellStyle name="RowTitles-Detail 3 3 2 3 3 2 3" xfId="33916"/>
    <cellStyle name="RowTitles-Detail 3 3 2 3 3 3" xfId="33917"/>
    <cellStyle name="RowTitles-Detail 3 3 2 3 3 3 2" xfId="33918"/>
    <cellStyle name="RowTitles-Detail 3 3 2 3 3 3 2 2" xfId="33919"/>
    <cellStyle name="RowTitles-Detail 3 3 2 3 3 4" xfId="33920"/>
    <cellStyle name="RowTitles-Detail 3 3 2 3 3 4 2" xfId="33921"/>
    <cellStyle name="RowTitles-Detail 3 3 2 3 3 5" xfId="33922"/>
    <cellStyle name="RowTitles-Detail 3 3 2 3 4" xfId="33923"/>
    <cellStyle name="RowTitles-Detail 3 3 2 3 4 2" xfId="33924"/>
    <cellStyle name="RowTitles-Detail 3 3 2 3 5" xfId="33925"/>
    <cellStyle name="RowTitles-Detail 3 3 2 3 5 2" xfId="33926"/>
    <cellStyle name="RowTitles-Detail 3 3 2 3 5 2 2" xfId="33927"/>
    <cellStyle name="RowTitles-Detail 3 3 2 3 5 3" xfId="33928"/>
    <cellStyle name="RowTitles-Detail 3 3 2 3 6" xfId="33929"/>
    <cellStyle name="RowTitles-Detail 3 3 2 3 6 2" xfId="33930"/>
    <cellStyle name="RowTitles-Detail 3 3 2 3 6 2 2" xfId="33931"/>
    <cellStyle name="RowTitles-Detail 3 3 2 3 7" xfId="33932"/>
    <cellStyle name="RowTitles-Detail 3 3 2 3 7 2" xfId="33933"/>
    <cellStyle name="RowTitles-Detail 3 3 2 3 8" xfId="33934"/>
    <cellStyle name="RowTitles-Detail 3 3 2 4" xfId="33935"/>
    <cellStyle name="RowTitles-Detail 3 3 2 4 2" xfId="33936"/>
    <cellStyle name="RowTitles-Detail 3 3 2 4 2 2" xfId="33937"/>
    <cellStyle name="RowTitles-Detail 3 3 2 4 2 2 2" xfId="33938"/>
    <cellStyle name="RowTitles-Detail 3 3 2 4 2 2 2 2" xfId="33939"/>
    <cellStyle name="RowTitles-Detail 3 3 2 4 2 2 3" xfId="33940"/>
    <cellStyle name="RowTitles-Detail 3 3 2 4 2 3" xfId="33941"/>
    <cellStyle name="RowTitles-Detail 3 3 2 4 2 3 2" xfId="33942"/>
    <cellStyle name="RowTitles-Detail 3 3 2 4 2 3 2 2" xfId="33943"/>
    <cellStyle name="RowTitles-Detail 3 3 2 4 2 4" xfId="33944"/>
    <cellStyle name="RowTitles-Detail 3 3 2 4 2 4 2" xfId="33945"/>
    <cellStyle name="RowTitles-Detail 3 3 2 4 2 5" xfId="33946"/>
    <cellStyle name="RowTitles-Detail 3 3 2 4 3" xfId="33947"/>
    <cellStyle name="RowTitles-Detail 3 3 2 4 3 2" xfId="33948"/>
    <cellStyle name="RowTitles-Detail 3 3 2 4 3 2 2" xfId="33949"/>
    <cellStyle name="RowTitles-Detail 3 3 2 4 3 2 2 2" xfId="33950"/>
    <cellStyle name="RowTitles-Detail 3 3 2 4 3 2 3" xfId="33951"/>
    <cellStyle name="RowTitles-Detail 3 3 2 4 3 3" xfId="33952"/>
    <cellStyle name="RowTitles-Detail 3 3 2 4 3 3 2" xfId="33953"/>
    <cellStyle name="RowTitles-Detail 3 3 2 4 3 3 2 2" xfId="33954"/>
    <cellStyle name="RowTitles-Detail 3 3 2 4 3 4" xfId="33955"/>
    <cellStyle name="RowTitles-Detail 3 3 2 4 3 4 2" xfId="33956"/>
    <cellStyle name="RowTitles-Detail 3 3 2 4 3 5" xfId="33957"/>
    <cellStyle name="RowTitles-Detail 3 3 2 4 4" xfId="33958"/>
    <cellStyle name="RowTitles-Detail 3 3 2 4 4 2" xfId="33959"/>
    <cellStyle name="RowTitles-Detail 3 3 2 4 4 2 2" xfId="33960"/>
    <cellStyle name="RowTitles-Detail 3 3 2 4 4 3" xfId="33961"/>
    <cellStyle name="RowTitles-Detail 3 3 2 4 5" xfId="33962"/>
    <cellStyle name="RowTitles-Detail 3 3 2 4 5 2" xfId="33963"/>
    <cellStyle name="RowTitles-Detail 3 3 2 4 5 2 2" xfId="33964"/>
    <cellStyle name="RowTitles-Detail 3 3 2 4 6" xfId="33965"/>
    <cellStyle name="RowTitles-Detail 3 3 2 4 6 2" xfId="33966"/>
    <cellStyle name="RowTitles-Detail 3 3 2 4 7" xfId="33967"/>
    <cellStyle name="RowTitles-Detail 3 3 2 5" xfId="33968"/>
    <cellStyle name="RowTitles-Detail 3 3 2 5 2" xfId="33969"/>
    <cellStyle name="RowTitles-Detail 3 3 2 5 2 2" xfId="33970"/>
    <cellStyle name="RowTitles-Detail 3 3 2 5 2 2 2" xfId="33971"/>
    <cellStyle name="RowTitles-Detail 3 3 2 5 2 2 2 2" xfId="33972"/>
    <cellStyle name="RowTitles-Detail 3 3 2 5 2 2 3" xfId="33973"/>
    <cellStyle name="RowTitles-Detail 3 3 2 5 2 3" xfId="33974"/>
    <cellStyle name="RowTitles-Detail 3 3 2 5 2 3 2" xfId="33975"/>
    <cellStyle name="RowTitles-Detail 3 3 2 5 2 3 2 2" xfId="33976"/>
    <cellStyle name="RowTitles-Detail 3 3 2 5 2 4" xfId="33977"/>
    <cellStyle name="RowTitles-Detail 3 3 2 5 2 4 2" xfId="33978"/>
    <cellStyle name="RowTitles-Detail 3 3 2 5 2 5" xfId="33979"/>
    <cellStyle name="RowTitles-Detail 3 3 2 5 3" xfId="33980"/>
    <cellStyle name="RowTitles-Detail 3 3 2 5 3 2" xfId="33981"/>
    <cellStyle name="RowTitles-Detail 3 3 2 5 3 2 2" xfId="33982"/>
    <cellStyle name="RowTitles-Detail 3 3 2 5 3 2 2 2" xfId="33983"/>
    <cellStyle name="RowTitles-Detail 3 3 2 5 3 2 3" xfId="33984"/>
    <cellStyle name="RowTitles-Detail 3 3 2 5 3 3" xfId="33985"/>
    <cellStyle name="RowTitles-Detail 3 3 2 5 3 3 2" xfId="33986"/>
    <cellStyle name="RowTitles-Detail 3 3 2 5 3 3 2 2" xfId="33987"/>
    <cellStyle name="RowTitles-Detail 3 3 2 5 3 4" xfId="33988"/>
    <cellStyle name="RowTitles-Detail 3 3 2 5 3 4 2" xfId="33989"/>
    <cellStyle name="RowTitles-Detail 3 3 2 5 3 5" xfId="33990"/>
    <cellStyle name="RowTitles-Detail 3 3 2 5 4" xfId="33991"/>
    <cellStyle name="RowTitles-Detail 3 3 2 5 4 2" xfId="33992"/>
    <cellStyle name="RowTitles-Detail 3 3 2 5 4 2 2" xfId="33993"/>
    <cellStyle name="RowTitles-Detail 3 3 2 5 4 3" xfId="33994"/>
    <cellStyle name="RowTitles-Detail 3 3 2 5 5" xfId="33995"/>
    <cellStyle name="RowTitles-Detail 3 3 2 5 5 2" xfId="33996"/>
    <cellStyle name="RowTitles-Detail 3 3 2 5 5 2 2" xfId="33997"/>
    <cellStyle name="RowTitles-Detail 3 3 2 5 6" xfId="33998"/>
    <cellStyle name="RowTitles-Detail 3 3 2 5 6 2" xfId="33999"/>
    <cellStyle name="RowTitles-Detail 3 3 2 5 7" xfId="34000"/>
    <cellStyle name="RowTitles-Detail 3 3 2 6" xfId="34001"/>
    <cellStyle name="RowTitles-Detail 3 3 2 6 2" xfId="34002"/>
    <cellStyle name="RowTitles-Detail 3 3 2 6 2 2" xfId="34003"/>
    <cellStyle name="RowTitles-Detail 3 3 2 6 2 2 2" xfId="34004"/>
    <cellStyle name="RowTitles-Detail 3 3 2 6 2 2 2 2" xfId="34005"/>
    <cellStyle name="RowTitles-Detail 3 3 2 6 2 2 3" xfId="34006"/>
    <cellStyle name="RowTitles-Detail 3 3 2 6 2 3" xfId="34007"/>
    <cellStyle name="RowTitles-Detail 3 3 2 6 2 3 2" xfId="34008"/>
    <cellStyle name="RowTitles-Detail 3 3 2 6 2 3 2 2" xfId="34009"/>
    <cellStyle name="RowTitles-Detail 3 3 2 6 2 4" xfId="34010"/>
    <cellStyle name="RowTitles-Detail 3 3 2 6 2 4 2" xfId="34011"/>
    <cellStyle name="RowTitles-Detail 3 3 2 6 2 5" xfId="34012"/>
    <cellStyle name="RowTitles-Detail 3 3 2 6 3" xfId="34013"/>
    <cellStyle name="RowTitles-Detail 3 3 2 6 3 2" xfId="34014"/>
    <cellStyle name="RowTitles-Detail 3 3 2 6 3 2 2" xfId="34015"/>
    <cellStyle name="RowTitles-Detail 3 3 2 6 3 2 2 2" xfId="34016"/>
    <cellStyle name="RowTitles-Detail 3 3 2 6 3 2 3" xfId="34017"/>
    <cellStyle name="RowTitles-Detail 3 3 2 6 3 3" xfId="34018"/>
    <cellStyle name="RowTitles-Detail 3 3 2 6 3 3 2" xfId="34019"/>
    <cellStyle name="RowTitles-Detail 3 3 2 6 3 3 2 2" xfId="34020"/>
    <cellStyle name="RowTitles-Detail 3 3 2 6 3 4" xfId="34021"/>
    <cellStyle name="RowTitles-Detail 3 3 2 6 3 4 2" xfId="34022"/>
    <cellStyle name="RowTitles-Detail 3 3 2 6 3 5" xfId="34023"/>
    <cellStyle name="RowTitles-Detail 3 3 2 6 4" xfId="34024"/>
    <cellStyle name="RowTitles-Detail 3 3 2 6 4 2" xfId="34025"/>
    <cellStyle name="RowTitles-Detail 3 3 2 6 4 2 2" xfId="34026"/>
    <cellStyle name="RowTitles-Detail 3 3 2 6 4 3" xfId="34027"/>
    <cellStyle name="RowTitles-Detail 3 3 2 6 5" xfId="34028"/>
    <cellStyle name="RowTitles-Detail 3 3 2 6 5 2" xfId="34029"/>
    <cellStyle name="RowTitles-Detail 3 3 2 6 5 2 2" xfId="34030"/>
    <cellStyle name="RowTitles-Detail 3 3 2 6 6" xfId="34031"/>
    <cellStyle name="RowTitles-Detail 3 3 2 6 6 2" xfId="34032"/>
    <cellStyle name="RowTitles-Detail 3 3 2 6 7" xfId="34033"/>
    <cellStyle name="RowTitles-Detail 3 3 2 7" xfId="34034"/>
    <cellStyle name="RowTitles-Detail 3 3 2 7 2" xfId="34035"/>
    <cellStyle name="RowTitles-Detail 3 3 2 7 2 2" xfId="34036"/>
    <cellStyle name="RowTitles-Detail 3 3 2 7 2 2 2" xfId="34037"/>
    <cellStyle name="RowTitles-Detail 3 3 2 7 2 3" xfId="34038"/>
    <cellStyle name="RowTitles-Detail 3 3 2 7 3" xfId="34039"/>
    <cellStyle name="RowTitles-Detail 3 3 2 7 3 2" xfId="34040"/>
    <cellStyle name="RowTitles-Detail 3 3 2 7 3 2 2" xfId="34041"/>
    <cellStyle name="RowTitles-Detail 3 3 2 7 4" xfId="34042"/>
    <cellStyle name="RowTitles-Detail 3 3 2 7 4 2" xfId="34043"/>
    <cellStyle name="RowTitles-Detail 3 3 2 7 5" xfId="34044"/>
    <cellStyle name="RowTitles-Detail 3 3 2 8" xfId="34045"/>
    <cellStyle name="RowTitles-Detail 3 3 2 8 2" xfId="34046"/>
    <cellStyle name="RowTitles-Detail 3 3 2 9" xfId="34047"/>
    <cellStyle name="RowTitles-Detail 3 3 2 9 2" xfId="34048"/>
    <cellStyle name="RowTitles-Detail 3 3 2 9 2 2" xfId="34049"/>
    <cellStyle name="RowTitles-Detail 3 3 2_STUD aligned by INSTIT" xfId="34050"/>
    <cellStyle name="RowTitles-Detail 3 3 3" xfId="34051"/>
    <cellStyle name="RowTitles-Detail 3 3 3 2" xfId="34052"/>
    <cellStyle name="RowTitles-Detail 3 3 3 2 2" xfId="34053"/>
    <cellStyle name="RowTitles-Detail 3 3 3 2 2 2" xfId="34054"/>
    <cellStyle name="RowTitles-Detail 3 3 3 2 2 2 2" xfId="34055"/>
    <cellStyle name="RowTitles-Detail 3 3 3 2 2 2 2 2" xfId="34056"/>
    <cellStyle name="RowTitles-Detail 3 3 3 2 2 2 3" xfId="34057"/>
    <cellStyle name="RowTitles-Detail 3 3 3 2 2 3" xfId="34058"/>
    <cellStyle name="RowTitles-Detail 3 3 3 2 2 3 2" xfId="34059"/>
    <cellStyle name="RowTitles-Detail 3 3 3 2 2 3 2 2" xfId="34060"/>
    <cellStyle name="RowTitles-Detail 3 3 3 2 2 4" xfId="34061"/>
    <cellStyle name="RowTitles-Detail 3 3 3 2 2 4 2" xfId="34062"/>
    <cellStyle name="RowTitles-Detail 3 3 3 2 2 5" xfId="34063"/>
    <cellStyle name="RowTitles-Detail 3 3 3 2 3" xfId="34064"/>
    <cellStyle name="RowTitles-Detail 3 3 3 2 3 2" xfId="34065"/>
    <cellStyle name="RowTitles-Detail 3 3 3 2 3 2 2" xfId="34066"/>
    <cellStyle name="RowTitles-Detail 3 3 3 2 3 2 2 2" xfId="34067"/>
    <cellStyle name="RowTitles-Detail 3 3 3 2 3 2 3" xfId="34068"/>
    <cellStyle name="RowTitles-Detail 3 3 3 2 3 3" xfId="34069"/>
    <cellStyle name="RowTitles-Detail 3 3 3 2 3 3 2" xfId="34070"/>
    <cellStyle name="RowTitles-Detail 3 3 3 2 3 3 2 2" xfId="34071"/>
    <cellStyle name="RowTitles-Detail 3 3 3 2 3 4" xfId="34072"/>
    <cellStyle name="RowTitles-Detail 3 3 3 2 3 4 2" xfId="34073"/>
    <cellStyle name="RowTitles-Detail 3 3 3 2 3 5" xfId="34074"/>
    <cellStyle name="RowTitles-Detail 3 3 3 2 4" xfId="34075"/>
    <cellStyle name="RowTitles-Detail 3 3 3 2 4 2" xfId="34076"/>
    <cellStyle name="RowTitles-Detail 3 3 3 2 5" xfId="34077"/>
    <cellStyle name="RowTitles-Detail 3 3 3 2 5 2" xfId="34078"/>
    <cellStyle name="RowTitles-Detail 3 3 3 2 5 2 2" xfId="34079"/>
    <cellStyle name="RowTitles-Detail 3 3 3 2 5 3" xfId="34080"/>
    <cellStyle name="RowTitles-Detail 3 3 3 2 6" xfId="34081"/>
    <cellStyle name="RowTitles-Detail 3 3 3 2 6 2" xfId="34082"/>
    <cellStyle name="RowTitles-Detail 3 3 3 2 6 2 2" xfId="34083"/>
    <cellStyle name="RowTitles-Detail 3 3 3 2 7" xfId="34084"/>
    <cellStyle name="RowTitles-Detail 3 3 3 2 7 2" xfId="34085"/>
    <cellStyle name="RowTitles-Detail 3 3 3 2 8" xfId="34086"/>
    <cellStyle name="RowTitles-Detail 3 3 3 3" xfId="34087"/>
    <cellStyle name="RowTitles-Detail 3 3 3 3 2" xfId="34088"/>
    <cellStyle name="RowTitles-Detail 3 3 3 3 2 2" xfId="34089"/>
    <cellStyle name="RowTitles-Detail 3 3 3 3 2 2 2" xfId="34090"/>
    <cellStyle name="RowTitles-Detail 3 3 3 3 2 2 2 2" xfId="34091"/>
    <cellStyle name="RowTitles-Detail 3 3 3 3 2 2 3" xfId="34092"/>
    <cellStyle name="RowTitles-Detail 3 3 3 3 2 3" xfId="34093"/>
    <cellStyle name="RowTitles-Detail 3 3 3 3 2 3 2" xfId="34094"/>
    <cellStyle name="RowTitles-Detail 3 3 3 3 2 3 2 2" xfId="34095"/>
    <cellStyle name="RowTitles-Detail 3 3 3 3 2 4" xfId="34096"/>
    <cellStyle name="RowTitles-Detail 3 3 3 3 2 4 2" xfId="34097"/>
    <cellStyle name="RowTitles-Detail 3 3 3 3 2 5" xfId="34098"/>
    <cellStyle name="RowTitles-Detail 3 3 3 3 3" xfId="34099"/>
    <cellStyle name="RowTitles-Detail 3 3 3 3 3 2" xfId="34100"/>
    <cellStyle name="RowTitles-Detail 3 3 3 3 3 2 2" xfId="34101"/>
    <cellStyle name="RowTitles-Detail 3 3 3 3 3 2 2 2" xfId="34102"/>
    <cellStyle name="RowTitles-Detail 3 3 3 3 3 2 3" xfId="34103"/>
    <cellStyle name="RowTitles-Detail 3 3 3 3 3 3" xfId="34104"/>
    <cellStyle name="RowTitles-Detail 3 3 3 3 3 3 2" xfId="34105"/>
    <cellStyle name="RowTitles-Detail 3 3 3 3 3 3 2 2" xfId="34106"/>
    <cellStyle name="RowTitles-Detail 3 3 3 3 3 4" xfId="34107"/>
    <cellStyle name="RowTitles-Detail 3 3 3 3 3 4 2" xfId="34108"/>
    <cellStyle name="RowTitles-Detail 3 3 3 3 3 5" xfId="34109"/>
    <cellStyle name="RowTitles-Detail 3 3 3 3 4" xfId="34110"/>
    <cellStyle name="RowTitles-Detail 3 3 3 3 4 2" xfId="34111"/>
    <cellStyle name="RowTitles-Detail 3 3 3 3 5" xfId="34112"/>
    <cellStyle name="RowTitles-Detail 3 3 3 3 5 2" xfId="34113"/>
    <cellStyle name="RowTitles-Detail 3 3 3 3 5 2 2" xfId="34114"/>
    <cellStyle name="RowTitles-Detail 3 3 3 4" xfId="34115"/>
    <cellStyle name="RowTitles-Detail 3 3 3 4 2" xfId="34116"/>
    <cellStyle name="RowTitles-Detail 3 3 3 4 2 2" xfId="34117"/>
    <cellStyle name="RowTitles-Detail 3 3 3 4 2 2 2" xfId="34118"/>
    <cellStyle name="RowTitles-Detail 3 3 3 4 2 2 2 2" xfId="34119"/>
    <cellStyle name="RowTitles-Detail 3 3 3 4 2 2 3" xfId="34120"/>
    <cellStyle name="RowTitles-Detail 3 3 3 4 2 3" xfId="34121"/>
    <cellStyle name="RowTitles-Detail 3 3 3 4 2 3 2" xfId="34122"/>
    <cellStyle name="RowTitles-Detail 3 3 3 4 2 3 2 2" xfId="34123"/>
    <cellStyle name="RowTitles-Detail 3 3 3 4 2 4" xfId="34124"/>
    <cellStyle name="RowTitles-Detail 3 3 3 4 2 4 2" xfId="34125"/>
    <cellStyle name="RowTitles-Detail 3 3 3 4 2 5" xfId="34126"/>
    <cellStyle name="RowTitles-Detail 3 3 3 4 3" xfId="34127"/>
    <cellStyle name="RowTitles-Detail 3 3 3 4 3 2" xfId="34128"/>
    <cellStyle name="RowTitles-Detail 3 3 3 4 3 2 2" xfId="34129"/>
    <cellStyle name="RowTitles-Detail 3 3 3 4 3 2 2 2" xfId="34130"/>
    <cellStyle name="RowTitles-Detail 3 3 3 4 3 2 3" xfId="34131"/>
    <cellStyle name="RowTitles-Detail 3 3 3 4 3 3" xfId="34132"/>
    <cellStyle name="RowTitles-Detail 3 3 3 4 3 3 2" xfId="34133"/>
    <cellStyle name="RowTitles-Detail 3 3 3 4 3 3 2 2" xfId="34134"/>
    <cellStyle name="RowTitles-Detail 3 3 3 4 3 4" xfId="34135"/>
    <cellStyle name="RowTitles-Detail 3 3 3 4 3 4 2" xfId="34136"/>
    <cellStyle name="RowTitles-Detail 3 3 3 4 3 5" xfId="34137"/>
    <cellStyle name="RowTitles-Detail 3 3 3 4 4" xfId="34138"/>
    <cellStyle name="RowTitles-Detail 3 3 3 4 4 2" xfId="34139"/>
    <cellStyle name="RowTitles-Detail 3 3 3 4 4 2 2" xfId="34140"/>
    <cellStyle name="RowTitles-Detail 3 3 3 4 4 3" xfId="34141"/>
    <cellStyle name="RowTitles-Detail 3 3 3 4 5" xfId="34142"/>
    <cellStyle name="RowTitles-Detail 3 3 3 4 5 2" xfId="34143"/>
    <cellStyle name="RowTitles-Detail 3 3 3 4 5 2 2" xfId="34144"/>
    <cellStyle name="RowTitles-Detail 3 3 3 4 6" xfId="34145"/>
    <cellStyle name="RowTitles-Detail 3 3 3 4 6 2" xfId="34146"/>
    <cellStyle name="RowTitles-Detail 3 3 3 4 7" xfId="34147"/>
    <cellStyle name="RowTitles-Detail 3 3 3 5" xfId="34148"/>
    <cellStyle name="RowTitles-Detail 3 3 3 5 2" xfId="34149"/>
    <cellStyle name="RowTitles-Detail 3 3 3 5 2 2" xfId="34150"/>
    <cellStyle name="RowTitles-Detail 3 3 3 5 2 2 2" xfId="34151"/>
    <cellStyle name="RowTitles-Detail 3 3 3 5 2 2 2 2" xfId="34152"/>
    <cellStyle name="RowTitles-Detail 3 3 3 5 2 2 3" xfId="34153"/>
    <cellStyle name="RowTitles-Detail 3 3 3 5 2 3" xfId="34154"/>
    <cellStyle name="RowTitles-Detail 3 3 3 5 2 3 2" xfId="34155"/>
    <cellStyle name="RowTitles-Detail 3 3 3 5 2 3 2 2" xfId="34156"/>
    <cellStyle name="RowTitles-Detail 3 3 3 5 2 4" xfId="34157"/>
    <cellStyle name="RowTitles-Detail 3 3 3 5 2 4 2" xfId="34158"/>
    <cellStyle name="RowTitles-Detail 3 3 3 5 2 5" xfId="34159"/>
    <cellStyle name="RowTitles-Detail 3 3 3 5 3" xfId="34160"/>
    <cellStyle name="RowTitles-Detail 3 3 3 5 3 2" xfId="34161"/>
    <cellStyle name="RowTitles-Detail 3 3 3 5 3 2 2" xfId="34162"/>
    <cellStyle name="RowTitles-Detail 3 3 3 5 3 2 2 2" xfId="34163"/>
    <cellStyle name="RowTitles-Detail 3 3 3 5 3 2 3" xfId="34164"/>
    <cellStyle name="RowTitles-Detail 3 3 3 5 3 3" xfId="34165"/>
    <cellStyle name="RowTitles-Detail 3 3 3 5 3 3 2" xfId="34166"/>
    <cellStyle name="RowTitles-Detail 3 3 3 5 3 3 2 2" xfId="34167"/>
    <cellStyle name="RowTitles-Detail 3 3 3 5 3 4" xfId="34168"/>
    <cellStyle name="RowTitles-Detail 3 3 3 5 3 4 2" xfId="34169"/>
    <cellStyle name="RowTitles-Detail 3 3 3 5 3 5" xfId="34170"/>
    <cellStyle name="RowTitles-Detail 3 3 3 5 4" xfId="34171"/>
    <cellStyle name="RowTitles-Detail 3 3 3 5 4 2" xfId="34172"/>
    <cellStyle name="RowTitles-Detail 3 3 3 5 4 2 2" xfId="34173"/>
    <cellStyle name="RowTitles-Detail 3 3 3 5 4 3" xfId="34174"/>
    <cellStyle name="RowTitles-Detail 3 3 3 5 5" xfId="34175"/>
    <cellStyle name="RowTitles-Detail 3 3 3 5 5 2" xfId="34176"/>
    <cellStyle name="RowTitles-Detail 3 3 3 5 5 2 2" xfId="34177"/>
    <cellStyle name="RowTitles-Detail 3 3 3 5 6" xfId="34178"/>
    <cellStyle name="RowTitles-Detail 3 3 3 5 6 2" xfId="34179"/>
    <cellStyle name="RowTitles-Detail 3 3 3 5 7" xfId="34180"/>
    <cellStyle name="RowTitles-Detail 3 3 3 6" xfId="34181"/>
    <cellStyle name="RowTitles-Detail 3 3 3 6 2" xfId="34182"/>
    <cellStyle name="RowTitles-Detail 3 3 3 6 2 2" xfId="34183"/>
    <cellStyle name="RowTitles-Detail 3 3 3 6 2 2 2" xfId="34184"/>
    <cellStyle name="RowTitles-Detail 3 3 3 6 2 2 2 2" xfId="34185"/>
    <cellStyle name="RowTitles-Detail 3 3 3 6 2 2 3" xfId="34186"/>
    <cellStyle name="RowTitles-Detail 3 3 3 6 2 3" xfId="34187"/>
    <cellStyle name="RowTitles-Detail 3 3 3 6 2 3 2" xfId="34188"/>
    <cellStyle name="RowTitles-Detail 3 3 3 6 2 3 2 2" xfId="34189"/>
    <cellStyle name="RowTitles-Detail 3 3 3 6 2 4" xfId="34190"/>
    <cellStyle name="RowTitles-Detail 3 3 3 6 2 4 2" xfId="34191"/>
    <cellStyle name="RowTitles-Detail 3 3 3 6 2 5" xfId="34192"/>
    <cellStyle name="RowTitles-Detail 3 3 3 6 3" xfId="34193"/>
    <cellStyle name="RowTitles-Detail 3 3 3 6 3 2" xfId="34194"/>
    <cellStyle name="RowTitles-Detail 3 3 3 6 3 2 2" xfId="34195"/>
    <cellStyle name="RowTitles-Detail 3 3 3 6 3 2 2 2" xfId="34196"/>
    <cellStyle name="RowTitles-Detail 3 3 3 6 3 2 3" xfId="34197"/>
    <cellStyle name="RowTitles-Detail 3 3 3 6 3 3" xfId="34198"/>
    <cellStyle name="RowTitles-Detail 3 3 3 6 3 3 2" xfId="34199"/>
    <cellStyle name="RowTitles-Detail 3 3 3 6 3 3 2 2" xfId="34200"/>
    <cellStyle name="RowTitles-Detail 3 3 3 6 3 4" xfId="34201"/>
    <cellStyle name="RowTitles-Detail 3 3 3 6 3 4 2" xfId="34202"/>
    <cellStyle name="RowTitles-Detail 3 3 3 6 3 5" xfId="34203"/>
    <cellStyle name="RowTitles-Detail 3 3 3 6 4" xfId="34204"/>
    <cellStyle name="RowTitles-Detail 3 3 3 6 4 2" xfId="34205"/>
    <cellStyle name="RowTitles-Detail 3 3 3 6 4 2 2" xfId="34206"/>
    <cellStyle name="RowTitles-Detail 3 3 3 6 4 3" xfId="34207"/>
    <cellStyle name="RowTitles-Detail 3 3 3 6 5" xfId="34208"/>
    <cellStyle name="RowTitles-Detail 3 3 3 6 5 2" xfId="34209"/>
    <cellStyle name="RowTitles-Detail 3 3 3 6 5 2 2" xfId="34210"/>
    <cellStyle name="RowTitles-Detail 3 3 3 6 6" xfId="34211"/>
    <cellStyle name="RowTitles-Detail 3 3 3 6 6 2" xfId="34212"/>
    <cellStyle name="RowTitles-Detail 3 3 3 6 7" xfId="34213"/>
    <cellStyle name="RowTitles-Detail 3 3 3 7" xfId="34214"/>
    <cellStyle name="RowTitles-Detail 3 3 3 7 2" xfId="34215"/>
    <cellStyle name="RowTitles-Detail 3 3 3 7 2 2" xfId="34216"/>
    <cellStyle name="RowTitles-Detail 3 3 3 7 2 2 2" xfId="34217"/>
    <cellStyle name="RowTitles-Detail 3 3 3 7 2 3" xfId="34218"/>
    <cellStyle name="RowTitles-Detail 3 3 3 7 3" xfId="34219"/>
    <cellStyle name="RowTitles-Detail 3 3 3 7 3 2" xfId="34220"/>
    <cellStyle name="RowTitles-Detail 3 3 3 7 3 2 2" xfId="34221"/>
    <cellStyle name="RowTitles-Detail 3 3 3 7 4" xfId="34222"/>
    <cellStyle name="RowTitles-Detail 3 3 3 7 4 2" xfId="34223"/>
    <cellStyle name="RowTitles-Detail 3 3 3 7 5" xfId="34224"/>
    <cellStyle name="RowTitles-Detail 3 3 3 8" xfId="34225"/>
    <cellStyle name="RowTitles-Detail 3 3 3 8 2" xfId="34226"/>
    <cellStyle name="RowTitles-Detail 3 3 3 8 2 2" xfId="34227"/>
    <cellStyle name="RowTitles-Detail 3 3 3 8 2 2 2" xfId="34228"/>
    <cellStyle name="RowTitles-Detail 3 3 3 8 2 3" xfId="34229"/>
    <cellStyle name="RowTitles-Detail 3 3 3 8 3" xfId="34230"/>
    <cellStyle name="RowTitles-Detail 3 3 3 8 3 2" xfId="34231"/>
    <cellStyle name="RowTitles-Detail 3 3 3 8 3 2 2" xfId="34232"/>
    <cellStyle name="RowTitles-Detail 3 3 3 8 4" xfId="34233"/>
    <cellStyle name="RowTitles-Detail 3 3 3 8 4 2" xfId="34234"/>
    <cellStyle name="RowTitles-Detail 3 3 3 8 5" xfId="34235"/>
    <cellStyle name="RowTitles-Detail 3 3 3 9" xfId="34236"/>
    <cellStyle name="RowTitles-Detail 3 3 3 9 2" xfId="34237"/>
    <cellStyle name="RowTitles-Detail 3 3 3 9 2 2" xfId="34238"/>
    <cellStyle name="RowTitles-Detail 3 3 3_STUD aligned by INSTIT" xfId="34239"/>
    <cellStyle name="RowTitles-Detail 3 3 4" xfId="34240"/>
    <cellStyle name="RowTitles-Detail 3 3 4 2" xfId="34241"/>
    <cellStyle name="RowTitles-Detail 3 3 4 2 2" xfId="34242"/>
    <cellStyle name="RowTitles-Detail 3 3 4 2 2 2" xfId="34243"/>
    <cellStyle name="RowTitles-Detail 3 3 4 2 2 2 2" xfId="34244"/>
    <cellStyle name="RowTitles-Detail 3 3 4 2 2 2 2 2" xfId="34245"/>
    <cellStyle name="RowTitles-Detail 3 3 4 2 2 2 3" xfId="34246"/>
    <cellStyle name="RowTitles-Detail 3 3 4 2 2 3" xfId="34247"/>
    <cellStyle name="RowTitles-Detail 3 3 4 2 2 3 2" xfId="34248"/>
    <cellStyle name="RowTitles-Detail 3 3 4 2 2 3 2 2" xfId="34249"/>
    <cellStyle name="RowTitles-Detail 3 3 4 2 2 4" xfId="34250"/>
    <cellStyle name="RowTitles-Detail 3 3 4 2 2 4 2" xfId="34251"/>
    <cellStyle name="RowTitles-Detail 3 3 4 2 2 5" xfId="34252"/>
    <cellStyle name="RowTitles-Detail 3 3 4 2 3" xfId="34253"/>
    <cellStyle name="RowTitles-Detail 3 3 4 2 3 2" xfId="34254"/>
    <cellStyle name="RowTitles-Detail 3 3 4 2 3 2 2" xfId="34255"/>
    <cellStyle name="RowTitles-Detail 3 3 4 2 3 2 2 2" xfId="34256"/>
    <cellStyle name="RowTitles-Detail 3 3 4 2 3 2 3" xfId="34257"/>
    <cellStyle name="RowTitles-Detail 3 3 4 2 3 3" xfId="34258"/>
    <cellStyle name="RowTitles-Detail 3 3 4 2 3 3 2" xfId="34259"/>
    <cellStyle name="RowTitles-Detail 3 3 4 2 3 3 2 2" xfId="34260"/>
    <cellStyle name="RowTitles-Detail 3 3 4 2 3 4" xfId="34261"/>
    <cellStyle name="RowTitles-Detail 3 3 4 2 3 4 2" xfId="34262"/>
    <cellStyle name="RowTitles-Detail 3 3 4 2 3 5" xfId="34263"/>
    <cellStyle name="RowTitles-Detail 3 3 4 2 4" xfId="34264"/>
    <cellStyle name="RowTitles-Detail 3 3 4 2 4 2" xfId="34265"/>
    <cellStyle name="RowTitles-Detail 3 3 4 2 5" xfId="34266"/>
    <cellStyle name="RowTitles-Detail 3 3 4 2 5 2" xfId="34267"/>
    <cellStyle name="RowTitles-Detail 3 3 4 2 5 2 2" xfId="34268"/>
    <cellStyle name="RowTitles-Detail 3 3 4 2 5 3" xfId="34269"/>
    <cellStyle name="RowTitles-Detail 3 3 4 2 6" xfId="34270"/>
    <cellStyle name="RowTitles-Detail 3 3 4 2 6 2" xfId="34271"/>
    <cellStyle name="RowTitles-Detail 3 3 4 2 6 2 2" xfId="34272"/>
    <cellStyle name="RowTitles-Detail 3 3 4 3" xfId="34273"/>
    <cellStyle name="RowTitles-Detail 3 3 4 3 2" xfId="34274"/>
    <cellStyle name="RowTitles-Detail 3 3 4 3 2 2" xfId="34275"/>
    <cellStyle name="RowTitles-Detail 3 3 4 3 2 2 2" xfId="34276"/>
    <cellStyle name="RowTitles-Detail 3 3 4 3 2 2 2 2" xfId="34277"/>
    <cellStyle name="RowTitles-Detail 3 3 4 3 2 2 3" xfId="34278"/>
    <cellStyle name="RowTitles-Detail 3 3 4 3 2 3" xfId="34279"/>
    <cellStyle name="RowTitles-Detail 3 3 4 3 2 3 2" xfId="34280"/>
    <cellStyle name="RowTitles-Detail 3 3 4 3 2 3 2 2" xfId="34281"/>
    <cellStyle name="RowTitles-Detail 3 3 4 3 2 4" xfId="34282"/>
    <cellStyle name="RowTitles-Detail 3 3 4 3 2 4 2" xfId="34283"/>
    <cellStyle name="RowTitles-Detail 3 3 4 3 2 5" xfId="34284"/>
    <cellStyle name="RowTitles-Detail 3 3 4 3 3" xfId="34285"/>
    <cellStyle name="RowTitles-Detail 3 3 4 3 3 2" xfId="34286"/>
    <cellStyle name="RowTitles-Detail 3 3 4 3 3 2 2" xfId="34287"/>
    <cellStyle name="RowTitles-Detail 3 3 4 3 3 2 2 2" xfId="34288"/>
    <cellStyle name="RowTitles-Detail 3 3 4 3 3 2 3" xfId="34289"/>
    <cellStyle name="RowTitles-Detail 3 3 4 3 3 3" xfId="34290"/>
    <cellStyle name="RowTitles-Detail 3 3 4 3 3 3 2" xfId="34291"/>
    <cellStyle name="RowTitles-Detail 3 3 4 3 3 3 2 2" xfId="34292"/>
    <cellStyle name="RowTitles-Detail 3 3 4 3 3 4" xfId="34293"/>
    <cellStyle name="RowTitles-Detail 3 3 4 3 3 4 2" xfId="34294"/>
    <cellStyle name="RowTitles-Detail 3 3 4 3 3 5" xfId="34295"/>
    <cellStyle name="RowTitles-Detail 3 3 4 3 4" xfId="34296"/>
    <cellStyle name="RowTitles-Detail 3 3 4 3 4 2" xfId="34297"/>
    <cellStyle name="RowTitles-Detail 3 3 4 3 5" xfId="34298"/>
    <cellStyle name="RowTitles-Detail 3 3 4 3 5 2" xfId="34299"/>
    <cellStyle name="RowTitles-Detail 3 3 4 3 5 2 2" xfId="34300"/>
    <cellStyle name="RowTitles-Detail 3 3 4 3 6" xfId="34301"/>
    <cellStyle name="RowTitles-Detail 3 3 4 3 6 2" xfId="34302"/>
    <cellStyle name="RowTitles-Detail 3 3 4 3 7" xfId="34303"/>
    <cellStyle name="RowTitles-Detail 3 3 4 4" xfId="34304"/>
    <cellStyle name="RowTitles-Detail 3 3 4 4 2" xfId="34305"/>
    <cellStyle name="RowTitles-Detail 3 3 4 4 2 2" xfId="34306"/>
    <cellStyle name="RowTitles-Detail 3 3 4 4 2 2 2" xfId="34307"/>
    <cellStyle name="RowTitles-Detail 3 3 4 4 2 2 2 2" xfId="34308"/>
    <cellStyle name="RowTitles-Detail 3 3 4 4 2 2 3" xfId="34309"/>
    <cellStyle name="RowTitles-Detail 3 3 4 4 2 3" xfId="34310"/>
    <cellStyle name="RowTitles-Detail 3 3 4 4 2 3 2" xfId="34311"/>
    <cellStyle name="RowTitles-Detail 3 3 4 4 2 3 2 2" xfId="34312"/>
    <cellStyle name="RowTitles-Detail 3 3 4 4 2 4" xfId="34313"/>
    <cellStyle name="RowTitles-Detail 3 3 4 4 2 4 2" xfId="34314"/>
    <cellStyle name="RowTitles-Detail 3 3 4 4 2 5" xfId="34315"/>
    <cellStyle name="RowTitles-Detail 3 3 4 4 3" xfId="34316"/>
    <cellStyle name="RowTitles-Detail 3 3 4 4 3 2" xfId="34317"/>
    <cellStyle name="RowTitles-Detail 3 3 4 4 3 2 2" xfId="34318"/>
    <cellStyle name="RowTitles-Detail 3 3 4 4 3 2 2 2" xfId="34319"/>
    <cellStyle name="RowTitles-Detail 3 3 4 4 3 2 3" xfId="34320"/>
    <cellStyle name="RowTitles-Detail 3 3 4 4 3 3" xfId="34321"/>
    <cellStyle name="RowTitles-Detail 3 3 4 4 3 3 2" xfId="34322"/>
    <cellStyle name="RowTitles-Detail 3 3 4 4 3 3 2 2" xfId="34323"/>
    <cellStyle name="RowTitles-Detail 3 3 4 4 3 4" xfId="34324"/>
    <cellStyle name="RowTitles-Detail 3 3 4 4 3 4 2" xfId="34325"/>
    <cellStyle name="RowTitles-Detail 3 3 4 4 3 5" xfId="34326"/>
    <cellStyle name="RowTitles-Detail 3 3 4 4 4" xfId="34327"/>
    <cellStyle name="RowTitles-Detail 3 3 4 4 4 2" xfId="34328"/>
    <cellStyle name="RowTitles-Detail 3 3 4 4 5" xfId="34329"/>
    <cellStyle name="RowTitles-Detail 3 3 4 4 5 2" xfId="34330"/>
    <cellStyle name="RowTitles-Detail 3 3 4 4 5 2 2" xfId="34331"/>
    <cellStyle name="RowTitles-Detail 3 3 4 4 5 3" xfId="34332"/>
    <cellStyle name="RowTitles-Detail 3 3 4 4 6" xfId="34333"/>
    <cellStyle name="RowTitles-Detail 3 3 4 4 6 2" xfId="34334"/>
    <cellStyle name="RowTitles-Detail 3 3 4 4 6 2 2" xfId="34335"/>
    <cellStyle name="RowTitles-Detail 3 3 4 4 7" xfId="34336"/>
    <cellStyle name="RowTitles-Detail 3 3 4 4 7 2" xfId="34337"/>
    <cellStyle name="RowTitles-Detail 3 3 4 4 8" xfId="34338"/>
    <cellStyle name="RowTitles-Detail 3 3 4 5" xfId="34339"/>
    <cellStyle name="RowTitles-Detail 3 3 4 5 2" xfId="34340"/>
    <cellStyle name="RowTitles-Detail 3 3 4 5 2 2" xfId="34341"/>
    <cellStyle name="RowTitles-Detail 3 3 4 5 2 2 2" xfId="34342"/>
    <cellStyle name="RowTitles-Detail 3 3 4 5 2 2 2 2" xfId="34343"/>
    <cellStyle name="RowTitles-Detail 3 3 4 5 2 2 3" xfId="34344"/>
    <cellStyle name="RowTitles-Detail 3 3 4 5 2 3" xfId="34345"/>
    <cellStyle name="RowTitles-Detail 3 3 4 5 2 3 2" xfId="34346"/>
    <cellStyle name="RowTitles-Detail 3 3 4 5 2 3 2 2" xfId="34347"/>
    <cellStyle name="RowTitles-Detail 3 3 4 5 2 4" xfId="34348"/>
    <cellStyle name="RowTitles-Detail 3 3 4 5 2 4 2" xfId="34349"/>
    <cellStyle name="RowTitles-Detail 3 3 4 5 2 5" xfId="34350"/>
    <cellStyle name="RowTitles-Detail 3 3 4 5 3" xfId="34351"/>
    <cellStyle name="RowTitles-Detail 3 3 4 5 3 2" xfId="34352"/>
    <cellStyle name="RowTitles-Detail 3 3 4 5 3 2 2" xfId="34353"/>
    <cellStyle name="RowTitles-Detail 3 3 4 5 3 2 2 2" xfId="34354"/>
    <cellStyle name="RowTitles-Detail 3 3 4 5 3 2 3" xfId="34355"/>
    <cellStyle name="RowTitles-Detail 3 3 4 5 3 3" xfId="34356"/>
    <cellStyle name="RowTitles-Detail 3 3 4 5 3 3 2" xfId="34357"/>
    <cellStyle name="RowTitles-Detail 3 3 4 5 3 3 2 2" xfId="34358"/>
    <cellStyle name="RowTitles-Detail 3 3 4 5 3 4" xfId="34359"/>
    <cellStyle name="RowTitles-Detail 3 3 4 5 3 4 2" xfId="34360"/>
    <cellStyle name="RowTitles-Detail 3 3 4 5 3 5" xfId="34361"/>
    <cellStyle name="RowTitles-Detail 3 3 4 5 4" xfId="34362"/>
    <cellStyle name="RowTitles-Detail 3 3 4 5 4 2" xfId="34363"/>
    <cellStyle name="RowTitles-Detail 3 3 4 5 4 2 2" xfId="34364"/>
    <cellStyle name="RowTitles-Detail 3 3 4 5 4 3" xfId="34365"/>
    <cellStyle name="RowTitles-Detail 3 3 4 5 5" xfId="34366"/>
    <cellStyle name="RowTitles-Detail 3 3 4 5 5 2" xfId="34367"/>
    <cellStyle name="RowTitles-Detail 3 3 4 5 5 2 2" xfId="34368"/>
    <cellStyle name="RowTitles-Detail 3 3 4 5 6" xfId="34369"/>
    <cellStyle name="RowTitles-Detail 3 3 4 5 6 2" xfId="34370"/>
    <cellStyle name="RowTitles-Detail 3 3 4 5 7" xfId="34371"/>
    <cellStyle name="RowTitles-Detail 3 3 4 6" xfId="34372"/>
    <cellStyle name="RowTitles-Detail 3 3 4 6 2" xfId="34373"/>
    <cellStyle name="RowTitles-Detail 3 3 4 6 2 2" xfId="34374"/>
    <cellStyle name="RowTitles-Detail 3 3 4 6 2 2 2" xfId="34375"/>
    <cellStyle name="RowTitles-Detail 3 3 4 6 2 2 2 2" xfId="34376"/>
    <cellStyle name="RowTitles-Detail 3 3 4 6 2 2 3" xfId="34377"/>
    <cellStyle name="RowTitles-Detail 3 3 4 6 2 3" xfId="34378"/>
    <cellStyle name="RowTitles-Detail 3 3 4 6 2 3 2" xfId="34379"/>
    <cellStyle name="RowTitles-Detail 3 3 4 6 2 3 2 2" xfId="34380"/>
    <cellStyle name="RowTitles-Detail 3 3 4 6 2 4" xfId="34381"/>
    <cellStyle name="RowTitles-Detail 3 3 4 6 2 4 2" xfId="34382"/>
    <cellStyle name="RowTitles-Detail 3 3 4 6 2 5" xfId="34383"/>
    <cellStyle name="RowTitles-Detail 3 3 4 6 3" xfId="34384"/>
    <cellStyle name="RowTitles-Detail 3 3 4 6 3 2" xfId="34385"/>
    <cellStyle name="RowTitles-Detail 3 3 4 6 3 2 2" xfId="34386"/>
    <cellStyle name="RowTitles-Detail 3 3 4 6 3 2 2 2" xfId="34387"/>
    <cellStyle name="RowTitles-Detail 3 3 4 6 3 2 3" xfId="34388"/>
    <cellStyle name="RowTitles-Detail 3 3 4 6 3 3" xfId="34389"/>
    <cellStyle name="RowTitles-Detail 3 3 4 6 3 3 2" xfId="34390"/>
    <cellStyle name="RowTitles-Detail 3 3 4 6 3 3 2 2" xfId="34391"/>
    <cellStyle name="RowTitles-Detail 3 3 4 6 3 4" xfId="34392"/>
    <cellStyle name="RowTitles-Detail 3 3 4 6 3 4 2" xfId="34393"/>
    <cellStyle name="RowTitles-Detail 3 3 4 6 3 5" xfId="34394"/>
    <cellStyle name="RowTitles-Detail 3 3 4 6 4" xfId="34395"/>
    <cellStyle name="RowTitles-Detail 3 3 4 6 4 2" xfId="34396"/>
    <cellStyle name="RowTitles-Detail 3 3 4 6 4 2 2" xfId="34397"/>
    <cellStyle name="RowTitles-Detail 3 3 4 6 4 3" xfId="34398"/>
    <cellStyle name="RowTitles-Detail 3 3 4 6 5" xfId="34399"/>
    <cellStyle name="RowTitles-Detail 3 3 4 6 5 2" xfId="34400"/>
    <cellStyle name="RowTitles-Detail 3 3 4 6 5 2 2" xfId="34401"/>
    <cellStyle name="RowTitles-Detail 3 3 4 6 6" xfId="34402"/>
    <cellStyle name="RowTitles-Detail 3 3 4 6 6 2" xfId="34403"/>
    <cellStyle name="RowTitles-Detail 3 3 4 6 7" xfId="34404"/>
    <cellStyle name="RowTitles-Detail 3 3 4 7" xfId="34405"/>
    <cellStyle name="RowTitles-Detail 3 3 4 7 2" xfId="34406"/>
    <cellStyle name="RowTitles-Detail 3 3 4 7 2 2" xfId="34407"/>
    <cellStyle name="RowTitles-Detail 3 3 4 7 2 2 2" xfId="34408"/>
    <cellStyle name="RowTitles-Detail 3 3 4 7 2 3" xfId="34409"/>
    <cellStyle name="RowTitles-Detail 3 3 4 7 3" xfId="34410"/>
    <cellStyle name="RowTitles-Detail 3 3 4 7 3 2" xfId="34411"/>
    <cellStyle name="RowTitles-Detail 3 3 4 7 3 2 2" xfId="34412"/>
    <cellStyle name="RowTitles-Detail 3 3 4 7 4" xfId="34413"/>
    <cellStyle name="RowTitles-Detail 3 3 4 7 4 2" xfId="34414"/>
    <cellStyle name="RowTitles-Detail 3 3 4 7 5" xfId="34415"/>
    <cellStyle name="RowTitles-Detail 3 3 4 8" xfId="34416"/>
    <cellStyle name="RowTitles-Detail 3 3 4 8 2" xfId="34417"/>
    <cellStyle name="RowTitles-Detail 3 3 4 9" xfId="34418"/>
    <cellStyle name="RowTitles-Detail 3 3 4 9 2" xfId="34419"/>
    <cellStyle name="RowTitles-Detail 3 3 4 9 2 2" xfId="34420"/>
    <cellStyle name="RowTitles-Detail 3 3 4_STUD aligned by INSTIT" xfId="34421"/>
    <cellStyle name="RowTitles-Detail 3 3 5" xfId="34422"/>
    <cellStyle name="RowTitles-Detail 3 3 5 2" xfId="34423"/>
    <cellStyle name="RowTitles-Detail 3 3 5 2 2" xfId="34424"/>
    <cellStyle name="RowTitles-Detail 3 3 5 2 2 2" xfId="34425"/>
    <cellStyle name="RowTitles-Detail 3 3 5 2 2 2 2" xfId="34426"/>
    <cellStyle name="RowTitles-Detail 3 3 5 2 2 3" xfId="34427"/>
    <cellStyle name="RowTitles-Detail 3 3 5 2 3" xfId="34428"/>
    <cellStyle name="RowTitles-Detail 3 3 5 2 3 2" xfId="34429"/>
    <cellStyle name="RowTitles-Detail 3 3 5 2 3 2 2" xfId="34430"/>
    <cellStyle name="RowTitles-Detail 3 3 5 2 4" xfId="34431"/>
    <cellStyle name="RowTitles-Detail 3 3 5 2 4 2" xfId="34432"/>
    <cellStyle name="RowTitles-Detail 3 3 5 2 5" xfId="34433"/>
    <cellStyle name="RowTitles-Detail 3 3 5 3" xfId="34434"/>
    <cellStyle name="RowTitles-Detail 3 3 5 3 2" xfId="34435"/>
    <cellStyle name="RowTitles-Detail 3 3 5 3 2 2" xfId="34436"/>
    <cellStyle name="RowTitles-Detail 3 3 5 3 2 2 2" xfId="34437"/>
    <cellStyle name="RowTitles-Detail 3 3 5 3 2 3" xfId="34438"/>
    <cellStyle name="RowTitles-Detail 3 3 5 3 3" xfId="34439"/>
    <cellStyle name="RowTitles-Detail 3 3 5 3 3 2" xfId="34440"/>
    <cellStyle name="RowTitles-Detail 3 3 5 3 3 2 2" xfId="34441"/>
    <cellStyle name="RowTitles-Detail 3 3 5 3 4" xfId="34442"/>
    <cellStyle name="RowTitles-Detail 3 3 5 3 4 2" xfId="34443"/>
    <cellStyle name="RowTitles-Detail 3 3 5 3 5" xfId="34444"/>
    <cellStyle name="RowTitles-Detail 3 3 5 4" xfId="34445"/>
    <cellStyle name="RowTitles-Detail 3 3 5 4 2" xfId="34446"/>
    <cellStyle name="RowTitles-Detail 3 3 5 5" xfId="34447"/>
    <cellStyle name="RowTitles-Detail 3 3 5 5 2" xfId="34448"/>
    <cellStyle name="RowTitles-Detail 3 3 5 5 2 2" xfId="34449"/>
    <cellStyle name="RowTitles-Detail 3 3 5 5 3" xfId="34450"/>
    <cellStyle name="RowTitles-Detail 3 3 5 6" xfId="34451"/>
    <cellStyle name="RowTitles-Detail 3 3 5 6 2" xfId="34452"/>
    <cellStyle name="RowTitles-Detail 3 3 5 6 2 2" xfId="34453"/>
    <cellStyle name="RowTitles-Detail 3 3 6" xfId="34454"/>
    <cellStyle name="RowTitles-Detail 3 3 6 2" xfId="34455"/>
    <cellStyle name="RowTitles-Detail 3 3 6 2 2" xfId="34456"/>
    <cellStyle name="RowTitles-Detail 3 3 6 2 2 2" xfId="34457"/>
    <cellStyle name="RowTitles-Detail 3 3 6 2 2 2 2" xfId="34458"/>
    <cellStyle name="RowTitles-Detail 3 3 6 2 2 3" xfId="34459"/>
    <cellStyle name="RowTitles-Detail 3 3 6 2 3" xfId="34460"/>
    <cellStyle name="RowTitles-Detail 3 3 6 2 3 2" xfId="34461"/>
    <cellStyle name="RowTitles-Detail 3 3 6 2 3 2 2" xfId="34462"/>
    <cellStyle name="RowTitles-Detail 3 3 6 2 4" xfId="34463"/>
    <cellStyle name="RowTitles-Detail 3 3 6 2 4 2" xfId="34464"/>
    <cellStyle name="RowTitles-Detail 3 3 6 2 5" xfId="34465"/>
    <cellStyle name="RowTitles-Detail 3 3 6 3" xfId="34466"/>
    <cellStyle name="RowTitles-Detail 3 3 6 3 2" xfId="34467"/>
    <cellStyle name="RowTitles-Detail 3 3 6 3 2 2" xfId="34468"/>
    <cellStyle name="RowTitles-Detail 3 3 6 3 2 2 2" xfId="34469"/>
    <cellStyle name="RowTitles-Detail 3 3 6 3 2 3" xfId="34470"/>
    <cellStyle name="RowTitles-Detail 3 3 6 3 3" xfId="34471"/>
    <cellStyle name="RowTitles-Detail 3 3 6 3 3 2" xfId="34472"/>
    <cellStyle name="RowTitles-Detail 3 3 6 3 3 2 2" xfId="34473"/>
    <cellStyle name="RowTitles-Detail 3 3 6 3 4" xfId="34474"/>
    <cellStyle name="RowTitles-Detail 3 3 6 3 4 2" xfId="34475"/>
    <cellStyle name="RowTitles-Detail 3 3 6 3 5" xfId="34476"/>
    <cellStyle name="RowTitles-Detail 3 3 6 4" xfId="34477"/>
    <cellStyle name="RowTitles-Detail 3 3 6 4 2" xfId="34478"/>
    <cellStyle name="RowTitles-Detail 3 3 6 5" xfId="34479"/>
    <cellStyle name="RowTitles-Detail 3 3 6 5 2" xfId="34480"/>
    <cellStyle name="RowTitles-Detail 3 3 6 5 2 2" xfId="34481"/>
    <cellStyle name="RowTitles-Detail 3 3 6 6" xfId="34482"/>
    <cellStyle name="RowTitles-Detail 3 3 6 6 2" xfId="34483"/>
    <cellStyle name="RowTitles-Detail 3 3 6 7" xfId="34484"/>
    <cellStyle name="RowTitles-Detail 3 3 7" xfId="34485"/>
    <cellStyle name="RowTitles-Detail 3 3 7 2" xfId="34486"/>
    <cellStyle name="RowTitles-Detail 3 3 7 2 2" xfId="34487"/>
    <cellStyle name="RowTitles-Detail 3 3 7 2 2 2" xfId="34488"/>
    <cellStyle name="RowTitles-Detail 3 3 7 2 2 2 2" xfId="34489"/>
    <cellStyle name="RowTitles-Detail 3 3 7 2 2 3" xfId="34490"/>
    <cellStyle name="RowTitles-Detail 3 3 7 2 3" xfId="34491"/>
    <cellStyle name="RowTitles-Detail 3 3 7 2 3 2" xfId="34492"/>
    <cellStyle name="RowTitles-Detail 3 3 7 2 3 2 2" xfId="34493"/>
    <cellStyle name="RowTitles-Detail 3 3 7 2 4" xfId="34494"/>
    <cellStyle name="RowTitles-Detail 3 3 7 2 4 2" xfId="34495"/>
    <cellStyle name="RowTitles-Detail 3 3 7 2 5" xfId="34496"/>
    <cellStyle name="RowTitles-Detail 3 3 7 3" xfId="34497"/>
    <cellStyle name="RowTitles-Detail 3 3 7 3 2" xfId="34498"/>
    <cellStyle name="RowTitles-Detail 3 3 7 3 2 2" xfId="34499"/>
    <cellStyle name="RowTitles-Detail 3 3 7 3 2 2 2" xfId="34500"/>
    <cellStyle name="RowTitles-Detail 3 3 7 3 2 3" xfId="34501"/>
    <cellStyle name="RowTitles-Detail 3 3 7 3 3" xfId="34502"/>
    <cellStyle name="RowTitles-Detail 3 3 7 3 3 2" xfId="34503"/>
    <cellStyle name="RowTitles-Detail 3 3 7 3 3 2 2" xfId="34504"/>
    <cellStyle name="RowTitles-Detail 3 3 7 3 4" xfId="34505"/>
    <cellStyle name="RowTitles-Detail 3 3 7 3 4 2" xfId="34506"/>
    <cellStyle name="RowTitles-Detail 3 3 7 3 5" xfId="34507"/>
    <cellStyle name="RowTitles-Detail 3 3 7 4" xfId="34508"/>
    <cellStyle name="RowTitles-Detail 3 3 7 4 2" xfId="34509"/>
    <cellStyle name="RowTitles-Detail 3 3 7 5" xfId="34510"/>
    <cellStyle name="RowTitles-Detail 3 3 7 5 2" xfId="34511"/>
    <cellStyle name="RowTitles-Detail 3 3 7 5 2 2" xfId="34512"/>
    <cellStyle name="RowTitles-Detail 3 3 7 5 3" xfId="34513"/>
    <cellStyle name="RowTitles-Detail 3 3 7 6" xfId="34514"/>
    <cellStyle name="RowTitles-Detail 3 3 7 6 2" xfId="34515"/>
    <cellStyle name="RowTitles-Detail 3 3 7 6 2 2" xfId="34516"/>
    <cellStyle name="RowTitles-Detail 3 3 7 7" xfId="34517"/>
    <cellStyle name="RowTitles-Detail 3 3 7 7 2" xfId="34518"/>
    <cellStyle name="RowTitles-Detail 3 3 7 8" xfId="34519"/>
    <cellStyle name="RowTitles-Detail 3 3 8" xfId="34520"/>
    <cellStyle name="RowTitles-Detail 3 3 8 2" xfId="34521"/>
    <cellStyle name="RowTitles-Detail 3 3 8 2 2" xfId="34522"/>
    <cellStyle name="RowTitles-Detail 3 3 8 2 2 2" xfId="34523"/>
    <cellStyle name="RowTitles-Detail 3 3 8 2 2 2 2" xfId="34524"/>
    <cellStyle name="RowTitles-Detail 3 3 8 2 2 3" xfId="34525"/>
    <cellStyle name="RowTitles-Detail 3 3 8 2 3" xfId="34526"/>
    <cellStyle name="RowTitles-Detail 3 3 8 2 3 2" xfId="34527"/>
    <cellStyle name="RowTitles-Detail 3 3 8 2 3 2 2" xfId="34528"/>
    <cellStyle name="RowTitles-Detail 3 3 8 2 4" xfId="34529"/>
    <cellStyle name="RowTitles-Detail 3 3 8 2 4 2" xfId="34530"/>
    <cellStyle name="RowTitles-Detail 3 3 8 2 5" xfId="34531"/>
    <cellStyle name="RowTitles-Detail 3 3 8 3" xfId="34532"/>
    <cellStyle name="RowTitles-Detail 3 3 8 3 2" xfId="34533"/>
    <cellStyle name="RowTitles-Detail 3 3 8 3 2 2" xfId="34534"/>
    <cellStyle name="RowTitles-Detail 3 3 8 3 2 2 2" xfId="34535"/>
    <cellStyle name="RowTitles-Detail 3 3 8 3 2 3" xfId="34536"/>
    <cellStyle name="RowTitles-Detail 3 3 8 3 3" xfId="34537"/>
    <cellStyle name="RowTitles-Detail 3 3 8 3 3 2" xfId="34538"/>
    <cellStyle name="RowTitles-Detail 3 3 8 3 3 2 2" xfId="34539"/>
    <cellStyle name="RowTitles-Detail 3 3 8 3 4" xfId="34540"/>
    <cellStyle name="RowTitles-Detail 3 3 8 3 4 2" xfId="34541"/>
    <cellStyle name="RowTitles-Detail 3 3 8 3 5" xfId="34542"/>
    <cellStyle name="RowTitles-Detail 3 3 8 4" xfId="34543"/>
    <cellStyle name="RowTitles-Detail 3 3 8 4 2" xfId="34544"/>
    <cellStyle name="RowTitles-Detail 3 3 8 4 2 2" xfId="34545"/>
    <cellStyle name="RowTitles-Detail 3 3 8 4 3" xfId="34546"/>
    <cellStyle name="RowTitles-Detail 3 3 8 5" xfId="34547"/>
    <cellStyle name="RowTitles-Detail 3 3 8 5 2" xfId="34548"/>
    <cellStyle name="RowTitles-Detail 3 3 8 5 2 2" xfId="34549"/>
    <cellStyle name="RowTitles-Detail 3 3 8 6" xfId="34550"/>
    <cellStyle name="RowTitles-Detail 3 3 8 6 2" xfId="34551"/>
    <cellStyle name="RowTitles-Detail 3 3 8 7" xfId="34552"/>
    <cellStyle name="RowTitles-Detail 3 3 9" xfId="34553"/>
    <cellStyle name="RowTitles-Detail 3 3 9 2" xfId="34554"/>
    <cellStyle name="RowTitles-Detail 3 3 9 2 2" xfId="34555"/>
    <cellStyle name="RowTitles-Detail 3 3 9 2 2 2" xfId="34556"/>
    <cellStyle name="RowTitles-Detail 3 3 9 2 2 2 2" xfId="34557"/>
    <cellStyle name="RowTitles-Detail 3 3 9 2 2 3" xfId="34558"/>
    <cellStyle name="RowTitles-Detail 3 3 9 2 3" xfId="34559"/>
    <cellStyle name="RowTitles-Detail 3 3 9 2 3 2" xfId="34560"/>
    <cellStyle name="RowTitles-Detail 3 3 9 2 3 2 2" xfId="34561"/>
    <cellStyle name="RowTitles-Detail 3 3 9 2 4" xfId="34562"/>
    <cellStyle name="RowTitles-Detail 3 3 9 2 4 2" xfId="34563"/>
    <cellStyle name="RowTitles-Detail 3 3 9 2 5" xfId="34564"/>
    <cellStyle name="RowTitles-Detail 3 3 9 3" xfId="34565"/>
    <cellStyle name="RowTitles-Detail 3 3 9 3 2" xfId="34566"/>
    <cellStyle name="RowTitles-Detail 3 3 9 3 2 2" xfId="34567"/>
    <cellStyle name="RowTitles-Detail 3 3 9 3 2 2 2" xfId="34568"/>
    <cellStyle name="RowTitles-Detail 3 3 9 3 2 3" xfId="34569"/>
    <cellStyle name="RowTitles-Detail 3 3 9 3 3" xfId="34570"/>
    <cellStyle name="RowTitles-Detail 3 3 9 3 3 2" xfId="34571"/>
    <cellStyle name="RowTitles-Detail 3 3 9 3 3 2 2" xfId="34572"/>
    <cellStyle name="RowTitles-Detail 3 3 9 3 4" xfId="34573"/>
    <cellStyle name="RowTitles-Detail 3 3 9 3 4 2" xfId="34574"/>
    <cellStyle name="RowTitles-Detail 3 3 9 3 5" xfId="34575"/>
    <cellStyle name="RowTitles-Detail 3 3 9 4" xfId="34576"/>
    <cellStyle name="RowTitles-Detail 3 3 9 4 2" xfId="34577"/>
    <cellStyle name="RowTitles-Detail 3 3 9 4 2 2" xfId="34578"/>
    <cellStyle name="RowTitles-Detail 3 3 9 4 3" xfId="34579"/>
    <cellStyle name="RowTitles-Detail 3 3 9 5" xfId="34580"/>
    <cellStyle name="RowTitles-Detail 3 3 9 5 2" xfId="34581"/>
    <cellStyle name="RowTitles-Detail 3 3 9 5 2 2" xfId="34582"/>
    <cellStyle name="RowTitles-Detail 3 3 9 6" xfId="34583"/>
    <cellStyle name="RowTitles-Detail 3 3 9 6 2" xfId="34584"/>
    <cellStyle name="RowTitles-Detail 3 3 9 7" xfId="34585"/>
    <cellStyle name="RowTitles-Detail 3 3_STUD aligned by INSTIT" xfId="34586"/>
    <cellStyle name="RowTitles-Detail 3 4" xfId="34587"/>
    <cellStyle name="RowTitles-Detail 3 4 2" xfId="34588"/>
    <cellStyle name="RowTitles-Detail 3 4 2 2" xfId="34589"/>
    <cellStyle name="RowTitles-Detail 3 4 2 2 2" xfId="34590"/>
    <cellStyle name="RowTitles-Detail 3 4 2 2 2 2" xfId="34591"/>
    <cellStyle name="RowTitles-Detail 3 4 2 2 2 2 2" xfId="34592"/>
    <cellStyle name="RowTitles-Detail 3 4 2 2 2 3" xfId="34593"/>
    <cellStyle name="RowTitles-Detail 3 4 2 2 3" xfId="34594"/>
    <cellStyle name="RowTitles-Detail 3 4 2 2 3 2" xfId="34595"/>
    <cellStyle name="RowTitles-Detail 3 4 2 2 3 2 2" xfId="34596"/>
    <cellStyle name="RowTitles-Detail 3 4 2 2 4" xfId="34597"/>
    <cellStyle name="RowTitles-Detail 3 4 2 2 4 2" xfId="34598"/>
    <cellStyle name="RowTitles-Detail 3 4 2 2 5" xfId="34599"/>
    <cellStyle name="RowTitles-Detail 3 4 2 3" xfId="34600"/>
    <cellStyle name="RowTitles-Detail 3 4 2 3 2" xfId="34601"/>
    <cellStyle name="RowTitles-Detail 3 4 2 3 2 2" xfId="34602"/>
    <cellStyle name="RowTitles-Detail 3 4 2 3 2 2 2" xfId="34603"/>
    <cellStyle name="RowTitles-Detail 3 4 2 3 2 3" xfId="34604"/>
    <cellStyle name="RowTitles-Detail 3 4 2 3 3" xfId="34605"/>
    <cellStyle name="RowTitles-Detail 3 4 2 3 3 2" xfId="34606"/>
    <cellStyle name="RowTitles-Detail 3 4 2 3 3 2 2" xfId="34607"/>
    <cellStyle name="RowTitles-Detail 3 4 2 3 4" xfId="34608"/>
    <cellStyle name="RowTitles-Detail 3 4 2 3 4 2" xfId="34609"/>
    <cellStyle name="RowTitles-Detail 3 4 2 3 5" xfId="34610"/>
    <cellStyle name="RowTitles-Detail 3 4 2 4" xfId="34611"/>
    <cellStyle name="RowTitles-Detail 3 4 2 4 2" xfId="34612"/>
    <cellStyle name="RowTitles-Detail 3 4 2 5" xfId="34613"/>
    <cellStyle name="RowTitles-Detail 3 4 2 5 2" xfId="34614"/>
    <cellStyle name="RowTitles-Detail 3 4 2 5 2 2" xfId="34615"/>
    <cellStyle name="RowTitles-Detail 3 4 3" xfId="34616"/>
    <cellStyle name="RowTitles-Detail 3 4 3 2" xfId="34617"/>
    <cellStyle name="RowTitles-Detail 3 4 3 2 2" xfId="34618"/>
    <cellStyle name="RowTitles-Detail 3 4 3 2 2 2" xfId="34619"/>
    <cellStyle name="RowTitles-Detail 3 4 3 2 2 2 2" xfId="34620"/>
    <cellStyle name="RowTitles-Detail 3 4 3 2 2 3" xfId="34621"/>
    <cellStyle name="RowTitles-Detail 3 4 3 2 3" xfId="34622"/>
    <cellStyle name="RowTitles-Detail 3 4 3 2 3 2" xfId="34623"/>
    <cellStyle name="RowTitles-Detail 3 4 3 2 3 2 2" xfId="34624"/>
    <cellStyle name="RowTitles-Detail 3 4 3 2 4" xfId="34625"/>
    <cellStyle name="RowTitles-Detail 3 4 3 2 4 2" xfId="34626"/>
    <cellStyle name="RowTitles-Detail 3 4 3 2 5" xfId="34627"/>
    <cellStyle name="RowTitles-Detail 3 4 3 3" xfId="34628"/>
    <cellStyle name="RowTitles-Detail 3 4 3 3 2" xfId="34629"/>
    <cellStyle name="RowTitles-Detail 3 4 3 3 2 2" xfId="34630"/>
    <cellStyle name="RowTitles-Detail 3 4 3 3 2 2 2" xfId="34631"/>
    <cellStyle name="RowTitles-Detail 3 4 3 3 2 3" xfId="34632"/>
    <cellStyle name="RowTitles-Detail 3 4 3 3 3" xfId="34633"/>
    <cellStyle name="RowTitles-Detail 3 4 3 3 3 2" xfId="34634"/>
    <cellStyle name="RowTitles-Detail 3 4 3 3 3 2 2" xfId="34635"/>
    <cellStyle name="RowTitles-Detail 3 4 3 3 4" xfId="34636"/>
    <cellStyle name="RowTitles-Detail 3 4 3 3 4 2" xfId="34637"/>
    <cellStyle name="RowTitles-Detail 3 4 3 3 5" xfId="34638"/>
    <cellStyle name="RowTitles-Detail 3 4 3 4" xfId="34639"/>
    <cellStyle name="RowTitles-Detail 3 4 3 4 2" xfId="34640"/>
    <cellStyle name="RowTitles-Detail 3 4 3 5" xfId="34641"/>
    <cellStyle name="RowTitles-Detail 3 4 3 5 2" xfId="34642"/>
    <cellStyle name="RowTitles-Detail 3 4 3 5 2 2" xfId="34643"/>
    <cellStyle name="RowTitles-Detail 3 4 3 5 3" xfId="34644"/>
    <cellStyle name="RowTitles-Detail 3 4 3 6" xfId="34645"/>
    <cellStyle name="RowTitles-Detail 3 4 3 6 2" xfId="34646"/>
    <cellStyle name="RowTitles-Detail 3 4 3 6 2 2" xfId="34647"/>
    <cellStyle name="RowTitles-Detail 3 4 3 7" xfId="34648"/>
    <cellStyle name="RowTitles-Detail 3 4 3 7 2" xfId="34649"/>
    <cellStyle name="RowTitles-Detail 3 4 3 8" xfId="34650"/>
    <cellStyle name="RowTitles-Detail 3 4 4" xfId="34651"/>
    <cellStyle name="RowTitles-Detail 3 4 4 2" xfId="34652"/>
    <cellStyle name="RowTitles-Detail 3 4 4 2 2" xfId="34653"/>
    <cellStyle name="RowTitles-Detail 3 4 4 2 2 2" xfId="34654"/>
    <cellStyle name="RowTitles-Detail 3 4 4 2 2 2 2" xfId="34655"/>
    <cellStyle name="RowTitles-Detail 3 4 4 2 2 3" xfId="34656"/>
    <cellStyle name="RowTitles-Detail 3 4 4 2 3" xfId="34657"/>
    <cellStyle name="RowTitles-Detail 3 4 4 2 3 2" xfId="34658"/>
    <cellStyle name="RowTitles-Detail 3 4 4 2 3 2 2" xfId="34659"/>
    <cellStyle name="RowTitles-Detail 3 4 4 2 4" xfId="34660"/>
    <cellStyle name="RowTitles-Detail 3 4 4 2 4 2" xfId="34661"/>
    <cellStyle name="RowTitles-Detail 3 4 4 2 5" xfId="34662"/>
    <cellStyle name="RowTitles-Detail 3 4 4 3" xfId="34663"/>
    <cellStyle name="RowTitles-Detail 3 4 4 3 2" xfId="34664"/>
    <cellStyle name="RowTitles-Detail 3 4 4 3 2 2" xfId="34665"/>
    <cellStyle name="RowTitles-Detail 3 4 4 3 2 2 2" xfId="34666"/>
    <cellStyle name="RowTitles-Detail 3 4 4 3 2 3" xfId="34667"/>
    <cellStyle name="RowTitles-Detail 3 4 4 3 3" xfId="34668"/>
    <cellStyle name="RowTitles-Detail 3 4 4 3 3 2" xfId="34669"/>
    <cellStyle name="RowTitles-Detail 3 4 4 3 3 2 2" xfId="34670"/>
    <cellStyle name="RowTitles-Detail 3 4 4 3 4" xfId="34671"/>
    <cellStyle name="RowTitles-Detail 3 4 4 3 4 2" xfId="34672"/>
    <cellStyle name="RowTitles-Detail 3 4 4 3 5" xfId="34673"/>
    <cellStyle name="RowTitles-Detail 3 4 4 4" xfId="34674"/>
    <cellStyle name="RowTitles-Detail 3 4 4 4 2" xfId="34675"/>
    <cellStyle name="RowTitles-Detail 3 4 4 4 2 2" xfId="34676"/>
    <cellStyle name="RowTitles-Detail 3 4 4 4 3" xfId="34677"/>
    <cellStyle name="RowTitles-Detail 3 4 4 5" xfId="34678"/>
    <cellStyle name="RowTitles-Detail 3 4 4 5 2" xfId="34679"/>
    <cellStyle name="RowTitles-Detail 3 4 4 5 2 2" xfId="34680"/>
    <cellStyle name="RowTitles-Detail 3 4 4 6" xfId="34681"/>
    <cellStyle name="RowTitles-Detail 3 4 4 6 2" xfId="34682"/>
    <cellStyle name="RowTitles-Detail 3 4 4 7" xfId="34683"/>
    <cellStyle name="RowTitles-Detail 3 4 5" xfId="34684"/>
    <cellStyle name="RowTitles-Detail 3 4 5 2" xfId="34685"/>
    <cellStyle name="RowTitles-Detail 3 4 5 2 2" xfId="34686"/>
    <cellStyle name="RowTitles-Detail 3 4 5 2 2 2" xfId="34687"/>
    <cellStyle name="RowTitles-Detail 3 4 5 2 2 2 2" xfId="34688"/>
    <cellStyle name="RowTitles-Detail 3 4 5 2 2 3" xfId="34689"/>
    <cellStyle name="RowTitles-Detail 3 4 5 2 3" xfId="34690"/>
    <cellStyle name="RowTitles-Detail 3 4 5 2 3 2" xfId="34691"/>
    <cellStyle name="RowTitles-Detail 3 4 5 2 3 2 2" xfId="34692"/>
    <cellStyle name="RowTitles-Detail 3 4 5 2 4" xfId="34693"/>
    <cellStyle name="RowTitles-Detail 3 4 5 2 4 2" xfId="34694"/>
    <cellStyle name="RowTitles-Detail 3 4 5 2 5" xfId="34695"/>
    <cellStyle name="RowTitles-Detail 3 4 5 3" xfId="34696"/>
    <cellStyle name="RowTitles-Detail 3 4 5 3 2" xfId="34697"/>
    <cellStyle name="RowTitles-Detail 3 4 5 3 2 2" xfId="34698"/>
    <cellStyle name="RowTitles-Detail 3 4 5 3 2 2 2" xfId="34699"/>
    <cellStyle name="RowTitles-Detail 3 4 5 3 2 3" xfId="34700"/>
    <cellStyle name="RowTitles-Detail 3 4 5 3 3" xfId="34701"/>
    <cellStyle name="RowTitles-Detail 3 4 5 3 3 2" xfId="34702"/>
    <cellStyle name="RowTitles-Detail 3 4 5 3 3 2 2" xfId="34703"/>
    <cellStyle name="RowTitles-Detail 3 4 5 3 4" xfId="34704"/>
    <cellStyle name="RowTitles-Detail 3 4 5 3 4 2" xfId="34705"/>
    <cellStyle name="RowTitles-Detail 3 4 5 3 5" xfId="34706"/>
    <cellStyle name="RowTitles-Detail 3 4 5 4" xfId="34707"/>
    <cellStyle name="RowTitles-Detail 3 4 5 4 2" xfId="34708"/>
    <cellStyle name="RowTitles-Detail 3 4 5 4 2 2" xfId="34709"/>
    <cellStyle name="RowTitles-Detail 3 4 5 4 3" xfId="34710"/>
    <cellStyle name="RowTitles-Detail 3 4 5 5" xfId="34711"/>
    <cellStyle name="RowTitles-Detail 3 4 5 5 2" xfId="34712"/>
    <cellStyle name="RowTitles-Detail 3 4 5 5 2 2" xfId="34713"/>
    <cellStyle name="RowTitles-Detail 3 4 5 6" xfId="34714"/>
    <cellStyle name="RowTitles-Detail 3 4 5 6 2" xfId="34715"/>
    <cellStyle name="RowTitles-Detail 3 4 5 7" xfId="34716"/>
    <cellStyle name="RowTitles-Detail 3 4 6" xfId="34717"/>
    <cellStyle name="RowTitles-Detail 3 4 6 2" xfId="34718"/>
    <cellStyle name="RowTitles-Detail 3 4 6 2 2" xfId="34719"/>
    <cellStyle name="RowTitles-Detail 3 4 6 2 2 2" xfId="34720"/>
    <cellStyle name="RowTitles-Detail 3 4 6 2 2 2 2" xfId="34721"/>
    <cellStyle name="RowTitles-Detail 3 4 6 2 2 3" xfId="34722"/>
    <cellStyle name="RowTitles-Detail 3 4 6 2 3" xfId="34723"/>
    <cellStyle name="RowTitles-Detail 3 4 6 2 3 2" xfId="34724"/>
    <cellStyle name="RowTitles-Detail 3 4 6 2 3 2 2" xfId="34725"/>
    <cellStyle name="RowTitles-Detail 3 4 6 2 4" xfId="34726"/>
    <cellStyle name="RowTitles-Detail 3 4 6 2 4 2" xfId="34727"/>
    <cellStyle name="RowTitles-Detail 3 4 6 2 5" xfId="34728"/>
    <cellStyle name="RowTitles-Detail 3 4 6 3" xfId="34729"/>
    <cellStyle name="RowTitles-Detail 3 4 6 3 2" xfId="34730"/>
    <cellStyle name="RowTitles-Detail 3 4 6 3 2 2" xfId="34731"/>
    <cellStyle name="RowTitles-Detail 3 4 6 3 2 2 2" xfId="34732"/>
    <cellStyle name="RowTitles-Detail 3 4 6 3 2 3" xfId="34733"/>
    <cellStyle name="RowTitles-Detail 3 4 6 3 3" xfId="34734"/>
    <cellStyle name="RowTitles-Detail 3 4 6 3 3 2" xfId="34735"/>
    <cellStyle name="RowTitles-Detail 3 4 6 3 3 2 2" xfId="34736"/>
    <cellStyle name="RowTitles-Detail 3 4 6 3 4" xfId="34737"/>
    <cellStyle name="RowTitles-Detail 3 4 6 3 4 2" xfId="34738"/>
    <cellStyle name="RowTitles-Detail 3 4 6 3 5" xfId="34739"/>
    <cellStyle name="RowTitles-Detail 3 4 6 4" xfId="34740"/>
    <cellStyle name="RowTitles-Detail 3 4 6 4 2" xfId="34741"/>
    <cellStyle name="RowTitles-Detail 3 4 6 4 2 2" xfId="34742"/>
    <cellStyle name="RowTitles-Detail 3 4 6 4 3" xfId="34743"/>
    <cellStyle name="RowTitles-Detail 3 4 6 5" xfId="34744"/>
    <cellStyle name="RowTitles-Detail 3 4 6 5 2" xfId="34745"/>
    <cellStyle name="RowTitles-Detail 3 4 6 5 2 2" xfId="34746"/>
    <cellStyle name="RowTitles-Detail 3 4 6 6" xfId="34747"/>
    <cellStyle name="RowTitles-Detail 3 4 6 6 2" xfId="34748"/>
    <cellStyle name="RowTitles-Detail 3 4 6 7" xfId="34749"/>
    <cellStyle name="RowTitles-Detail 3 4 7" xfId="34750"/>
    <cellStyle name="RowTitles-Detail 3 4 7 2" xfId="34751"/>
    <cellStyle name="RowTitles-Detail 3 4 7 2 2" xfId="34752"/>
    <cellStyle name="RowTitles-Detail 3 4 7 2 2 2" xfId="34753"/>
    <cellStyle name="RowTitles-Detail 3 4 7 2 3" xfId="34754"/>
    <cellStyle name="RowTitles-Detail 3 4 7 3" xfId="34755"/>
    <cellStyle name="RowTitles-Detail 3 4 7 3 2" xfId="34756"/>
    <cellStyle name="RowTitles-Detail 3 4 7 3 2 2" xfId="34757"/>
    <cellStyle name="RowTitles-Detail 3 4 7 4" xfId="34758"/>
    <cellStyle name="RowTitles-Detail 3 4 7 4 2" xfId="34759"/>
    <cellStyle name="RowTitles-Detail 3 4 7 5" xfId="34760"/>
    <cellStyle name="RowTitles-Detail 3 4 8" xfId="34761"/>
    <cellStyle name="RowTitles-Detail 3 4 8 2" xfId="34762"/>
    <cellStyle name="RowTitles-Detail 3 4 9" xfId="34763"/>
    <cellStyle name="RowTitles-Detail 3 4 9 2" xfId="34764"/>
    <cellStyle name="RowTitles-Detail 3 4 9 2 2" xfId="34765"/>
    <cellStyle name="RowTitles-Detail 3 4_STUD aligned by INSTIT" xfId="34766"/>
    <cellStyle name="RowTitles-Detail 3 5" xfId="34767"/>
    <cellStyle name="RowTitles-Detail 3 5 2" xfId="34768"/>
    <cellStyle name="RowTitles-Detail 3 5 2 2" xfId="34769"/>
    <cellStyle name="RowTitles-Detail 3 5 2 2 2" xfId="34770"/>
    <cellStyle name="RowTitles-Detail 3 5 2 2 2 2" xfId="34771"/>
    <cellStyle name="RowTitles-Detail 3 5 2 2 2 2 2" xfId="34772"/>
    <cellStyle name="RowTitles-Detail 3 5 2 2 2 3" xfId="34773"/>
    <cellStyle name="RowTitles-Detail 3 5 2 2 3" xfId="34774"/>
    <cellStyle name="RowTitles-Detail 3 5 2 2 3 2" xfId="34775"/>
    <cellStyle name="RowTitles-Detail 3 5 2 2 3 2 2" xfId="34776"/>
    <cellStyle name="RowTitles-Detail 3 5 2 2 4" xfId="34777"/>
    <cellStyle name="RowTitles-Detail 3 5 2 2 4 2" xfId="34778"/>
    <cellStyle name="RowTitles-Detail 3 5 2 2 5" xfId="34779"/>
    <cellStyle name="RowTitles-Detail 3 5 2 3" xfId="34780"/>
    <cellStyle name="RowTitles-Detail 3 5 2 3 2" xfId="34781"/>
    <cellStyle name="RowTitles-Detail 3 5 2 3 2 2" xfId="34782"/>
    <cellStyle name="RowTitles-Detail 3 5 2 3 2 2 2" xfId="34783"/>
    <cellStyle name="RowTitles-Detail 3 5 2 3 2 3" xfId="34784"/>
    <cellStyle name="RowTitles-Detail 3 5 2 3 3" xfId="34785"/>
    <cellStyle name="RowTitles-Detail 3 5 2 3 3 2" xfId="34786"/>
    <cellStyle name="RowTitles-Detail 3 5 2 3 3 2 2" xfId="34787"/>
    <cellStyle name="RowTitles-Detail 3 5 2 3 4" xfId="34788"/>
    <cellStyle name="RowTitles-Detail 3 5 2 3 4 2" xfId="34789"/>
    <cellStyle name="RowTitles-Detail 3 5 2 3 5" xfId="34790"/>
    <cellStyle name="RowTitles-Detail 3 5 2 4" xfId="34791"/>
    <cellStyle name="RowTitles-Detail 3 5 2 4 2" xfId="34792"/>
    <cellStyle name="RowTitles-Detail 3 5 2 5" xfId="34793"/>
    <cellStyle name="RowTitles-Detail 3 5 2 5 2" xfId="34794"/>
    <cellStyle name="RowTitles-Detail 3 5 2 5 2 2" xfId="34795"/>
    <cellStyle name="RowTitles-Detail 3 5 2 5 3" xfId="34796"/>
    <cellStyle name="RowTitles-Detail 3 5 2 6" xfId="34797"/>
    <cellStyle name="RowTitles-Detail 3 5 2 6 2" xfId="34798"/>
    <cellStyle name="RowTitles-Detail 3 5 2 6 2 2" xfId="34799"/>
    <cellStyle name="RowTitles-Detail 3 5 2 7" xfId="34800"/>
    <cellStyle name="RowTitles-Detail 3 5 2 7 2" xfId="34801"/>
    <cellStyle name="RowTitles-Detail 3 5 2 8" xfId="34802"/>
    <cellStyle name="RowTitles-Detail 3 5 3" xfId="34803"/>
    <cellStyle name="RowTitles-Detail 3 5 3 2" xfId="34804"/>
    <cellStyle name="RowTitles-Detail 3 5 3 2 2" xfId="34805"/>
    <cellStyle name="RowTitles-Detail 3 5 3 2 2 2" xfId="34806"/>
    <cellStyle name="RowTitles-Detail 3 5 3 2 2 2 2" xfId="34807"/>
    <cellStyle name="RowTitles-Detail 3 5 3 2 2 3" xfId="34808"/>
    <cellStyle name="RowTitles-Detail 3 5 3 2 3" xfId="34809"/>
    <cellStyle name="RowTitles-Detail 3 5 3 2 3 2" xfId="34810"/>
    <cellStyle name="RowTitles-Detail 3 5 3 2 3 2 2" xfId="34811"/>
    <cellStyle name="RowTitles-Detail 3 5 3 2 4" xfId="34812"/>
    <cellStyle name="RowTitles-Detail 3 5 3 2 4 2" xfId="34813"/>
    <cellStyle name="RowTitles-Detail 3 5 3 2 5" xfId="34814"/>
    <cellStyle name="RowTitles-Detail 3 5 3 3" xfId="34815"/>
    <cellStyle name="RowTitles-Detail 3 5 3 3 2" xfId="34816"/>
    <cellStyle name="RowTitles-Detail 3 5 3 3 2 2" xfId="34817"/>
    <cellStyle name="RowTitles-Detail 3 5 3 3 2 2 2" xfId="34818"/>
    <cellStyle name="RowTitles-Detail 3 5 3 3 2 3" xfId="34819"/>
    <cellStyle name="RowTitles-Detail 3 5 3 3 3" xfId="34820"/>
    <cellStyle name="RowTitles-Detail 3 5 3 3 3 2" xfId="34821"/>
    <cellStyle name="RowTitles-Detail 3 5 3 3 3 2 2" xfId="34822"/>
    <cellStyle name="RowTitles-Detail 3 5 3 3 4" xfId="34823"/>
    <cellStyle name="RowTitles-Detail 3 5 3 3 4 2" xfId="34824"/>
    <cellStyle name="RowTitles-Detail 3 5 3 3 5" xfId="34825"/>
    <cellStyle name="RowTitles-Detail 3 5 3 4" xfId="34826"/>
    <cellStyle name="RowTitles-Detail 3 5 3 4 2" xfId="34827"/>
    <cellStyle name="RowTitles-Detail 3 5 3 5" xfId="34828"/>
    <cellStyle name="RowTitles-Detail 3 5 3 5 2" xfId="34829"/>
    <cellStyle name="RowTitles-Detail 3 5 3 5 2 2" xfId="34830"/>
    <cellStyle name="RowTitles-Detail 3 5 4" xfId="34831"/>
    <cellStyle name="RowTitles-Detail 3 5 4 2" xfId="34832"/>
    <cellStyle name="RowTitles-Detail 3 5 4 2 2" xfId="34833"/>
    <cellStyle name="RowTitles-Detail 3 5 4 2 2 2" xfId="34834"/>
    <cellStyle name="RowTitles-Detail 3 5 4 2 2 2 2" xfId="34835"/>
    <cellStyle name="RowTitles-Detail 3 5 4 2 2 3" xfId="34836"/>
    <cellStyle name="RowTitles-Detail 3 5 4 2 3" xfId="34837"/>
    <cellStyle name="RowTitles-Detail 3 5 4 2 3 2" xfId="34838"/>
    <cellStyle name="RowTitles-Detail 3 5 4 2 3 2 2" xfId="34839"/>
    <cellStyle name="RowTitles-Detail 3 5 4 2 4" xfId="34840"/>
    <cellStyle name="RowTitles-Detail 3 5 4 2 4 2" xfId="34841"/>
    <cellStyle name="RowTitles-Detail 3 5 4 2 5" xfId="34842"/>
    <cellStyle name="RowTitles-Detail 3 5 4 3" xfId="34843"/>
    <cellStyle name="RowTitles-Detail 3 5 4 3 2" xfId="34844"/>
    <cellStyle name="RowTitles-Detail 3 5 4 3 2 2" xfId="34845"/>
    <cellStyle name="RowTitles-Detail 3 5 4 3 2 2 2" xfId="34846"/>
    <cellStyle name="RowTitles-Detail 3 5 4 3 2 3" xfId="34847"/>
    <cellStyle name="RowTitles-Detail 3 5 4 3 3" xfId="34848"/>
    <cellStyle name="RowTitles-Detail 3 5 4 3 3 2" xfId="34849"/>
    <cellStyle name="RowTitles-Detail 3 5 4 3 3 2 2" xfId="34850"/>
    <cellStyle name="RowTitles-Detail 3 5 4 3 4" xfId="34851"/>
    <cellStyle name="RowTitles-Detail 3 5 4 3 4 2" xfId="34852"/>
    <cellStyle name="RowTitles-Detail 3 5 4 3 5" xfId="34853"/>
    <cellStyle name="RowTitles-Detail 3 5 4 4" xfId="34854"/>
    <cellStyle name="RowTitles-Detail 3 5 4 4 2" xfId="34855"/>
    <cellStyle name="RowTitles-Detail 3 5 4 4 2 2" xfId="34856"/>
    <cellStyle name="RowTitles-Detail 3 5 4 4 3" xfId="34857"/>
    <cellStyle name="RowTitles-Detail 3 5 4 5" xfId="34858"/>
    <cellStyle name="RowTitles-Detail 3 5 4 5 2" xfId="34859"/>
    <cellStyle name="RowTitles-Detail 3 5 4 5 2 2" xfId="34860"/>
    <cellStyle name="RowTitles-Detail 3 5 4 6" xfId="34861"/>
    <cellStyle name="RowTitles-Detail 3 5 4 6 2" xfId="34862"/>
    <cellStyle name="RowTitles-Detail 3 5 4 7" xfId="34863"/>
    <cellStyle name="RowTitles-Detail 3 5 5" xfId="34864"/>
    <cellStyle name="RowTitles-Detail 3 5 5 2" xfId="34865"/>
    <cellStyle name="RowTitles-Detail 3 5 5 2 2" xfId="34866"/>
    <cellStyle name="RowTitles-Detail 3 5 5 2 2 2" xfId="34867"/>
    <cellStyle name="RowTitles-Detail 3 5 5 2 2 2 2" xfId="34868"/>
    <cellStyle name="RowTitles-Detail 3 5 5 2 2 3" xfId="34869"/>
    <cellStyle name="RowTitles-Detail 3 5 5 2 3" xfId="34870"/>
    <cellStyle name="RowTitles-Detail 3 5 5 2 3 2" xfId="34871"/>
    <cellStyle name="RowTitles-Detail 3 5 5 2 3 2 2" xfId="34872"/>
    <cellStyle name="RowTitles-Detail 3 5 5 2 4" xfId="34873"/>
    <cellStyle name="RowTitles-Detail 3 5 5 2 4 2" xfId="34874"/>
    <cellStyle name="RowTitles-Detail 3 5 5 2 5" xfId="34875"/>
    <cellStyle name="RowTitles-Detail 3 5 5 3" xfId="34876"/>
    <cellStyle name="RowTitles-Detail 3 5 5 3 2" xfId="34877"/>
    <cellStyle name="RowTitles-Detail 3 5 5 3 2 2" xfId="34878"/>
    <cellStyle name="RowTitles-Detail 3 5 5 3 2 2 2" xfId="34879"/>
    <cellStyle name="RowTitles-Detail 3 5 5 3 2 3" xfId="34880"/>
    <cellStyle name="RowTitles-Detail 3 5 5 3 3" xfId="34881"/>
    <cellStyle name="RowTitles-Detail 3 5 5 3 3 2" xfId="34882"/>
    <cellStyle name="RowTitles-Detail 3 5 5 3 3 2 2" xfId="34883"/>
    <cellStyle name="RowTitles-Detail 3 5 5 3 4" xfId="34884"/>
    <cellStyle name="RowTitles-Detail 3 5 5 3 4 2" xfId="34885"/>
    <cellStyle name="RowTitles-Detail 3 5 5 3 5" xfId="34886"/>
    <cellStyle name="RowTitles-Detail 3 5 5 4" xfId="34887"/>
    <cellStyle name="RowTitles-Detail 3 5 5 4 2" xfId="34888"/>
    <cellStyle name="RowTitles-Detail 3 5 5 4 2 2" xfId="34889"/>
    <cellStyle name="RowTitles-Detail 3 5 5 4 3" xfId="34890"/>
    <cellStyle name="RowTitles-Detail 3 5 5 5" xfId="34891"/>
    <cellStyle name="RowTitles-Detail 3 5 5 5 2" xfId="34892"/>
    <cellStyle name="RowTitles-Detail 3 5 5 5 2 2" xfId="34893"/>
    <cellStyle name="RowTitles-Detail 3 5 5 6" xfId="34894"/>
    <cellStyle name="RowTitles-Detail 3 5 5 6 2" xfId="34895"/>
    <cellStyle name="RowTitles-Detail 3 5 5 7" xfId="34896"/>
    <cellStyle name="RowTitles-Detail 3 5 6" xfId="34897"/>
    <cellStyle name="RowTitles-Detail 3 5 6 2" xfId="34898"/>
    <cellStyle name="RowTitles-Detail 3 5 6 2 2" xfId="34899"/>
    <cellStyle name="RowTitles-Detail 3 5 6 2 2 2" xfId="34900"/>
    <cellStyle name="RowTitles-Detail 3 5 6 2 2 2 2" xfId="34901"/>
    <cellStyle name="RowTitles-Detail 3 5 6 2 2 3" xfId="34902"/>
    <cellStyle name="RowTitles-Detail 3 5 6 2 3" xfId="34903"/>
    <cellStyle name="RowTitles-Detail 3 5 6 2 3 2" xfId="34904"/>
    <cellStyle name="RowTitles-Detail 3 5 6 2 3 2 2" xfId="34905"/>
    <cellStyle name="RowTitles-Detail 3 5 6 2 4" xfId="34906"/>
    <cellStyle name="RowTitles-Detail 3 5 6 2 4 2" xfId="34907"/>
    <cellStyle name="RowTitles-Detail 3 5 6 2 5" xfId="34908"/>
    <cellStyle name="RowTitles-Detail 3 5 6 3" xfId="34909"/>
    <cellStyle name="RowTitles-Detail 3 5 6 3 2" xfId="34910"/>
    <cellStyle name="RowTitles-Detail 3 5 6 3 2 2" xfId="34911"/>
    <cellStyle name="RowTitles-Detail 3 5 6 3 2 2 2" xfId="34912"/>
    <cellStyle name="RowTitles-Detail 3 5 6 3 2 3" xfId="34913"/>
    <cellStyle name="RowTitles-Detail 3 5 6 3 3" xfId="34914"/>
    <cellStyle name="RowTitles-Detail 3 5 6 3 3 2" xfId="34915"/>
    <cellStyle name="RowTitles-Detail 3 5 6 3 3 2 2" xfId="34916"/>
    <cellStyle name="RowTitles-Detail 3 5 6 3 4" xfId="34917"/>
    <cellStyle name="RowTitles-Detail 3 5 6 3 4 2" xfId="34918"/>
    <cellStyle name="RowTitles-Detail 3 5 6 3 5" xfId="34919"/>
    <cellStyle name="RowTitles-Detail 3 5 6 4" xfId="34920"/>
    <cellStyle name="RowTitles-Detail 3 5 6 4 2" xfId="34921"/>
    <cellStyle name="RowTitles-Detail 3 5 6 4 2 2" xfId="34922"/>
    <cellStyle name="RowTitles-Detail 3 5 6 4 3" xfId="34923"/>
    <cellStyle name="RowTitles-Detail 3 5 6 5" xfId="34924"/>
    <cellStyle name="RowTitles-Detail 3 5 6 5 2" xfId="34925"/>
    <cellStyle name="RowTitles-Detail 3 5 6 5 2 2" xfId="34926"/>
    <cellStyle name="RowTitles-Detail 3 5 6 6" xfId="34927"/>
    <cellStyle name="RowTitles-Detail 3 5 6 6 2" xfId="34928"/>
    <cellStyle name="RowTitles-Detail 3 5 6 7" xfId="34929"/>
    <cellStyle name="RowTitles-Detail 3 5 7" xfId="34930"/>
    <cellStyle name="RowTitles-Detail 3 5 7 2" xfId="34931"/>
    <cellStyle name="RowTitles-Detail 3 5 7 2 2" xfId="34932"/>
    <cellStyle name="RowTitles-Detail 3 5 7 2 2 2" xfId="34933"/>
    <cellStyle name="RowTitles-Detail 3 5 7 2 3" xfId="34934"/>
    <cellStyle name="RowTitles-Detail 3 5 7 3" xfId="34935"/>
    <cellStyle name="RowTitles-Detail 3 5 7 3 2" xfId="34936"/>
    <cellStyle name="RowTitles-Detail 3 5 7 3 2 2" xfId="34937"/>
    <cellStyle name="RowTitles-Detail 3 5 7 4" xfId="34938"/>
    <cellStyle name="RowTitles-Detail 3 5 7 4 2" xfId="34939"/>
    <cellStyle name="RowTitles-Detail 3 5 7 5" xfId="34940"/>
    <cellStyle name="RowTitles-Detail 3 5 8" xfId="34941"/>
    <cellStyle name="RowTitles-Detail 3 5 8 2" xfId="34942"/>
    <cellStyle name="RowTitles-Detail 3 5 8 2 2" xfId="34943"/>
    <cellStyle name="RowTitles-Detail 3 5 8 2 2 2" xfId="34944"/>
    <cellStyle name="RowTitles-Detail 3 5 8 2 3" xfId="34945"/>
    <cellStyle name="RowTitles-Detail 3 5 8 3" xfId="34946"/>
    <cellStyle name="RowTitles-Detail 3 5 8 3 2" xfId="34947"/>
    <cellStyle name="RowTitles-Detail 3 5 8 3 2 2" xfId="34948"/>
    <cellStyle name="RowTitles-Detail 3 5 8 4" xfId="34949"/>
    <cellStyle name="RowTitles-Detail 3 5 8 4 2" xfId="34950"/>
    <cellStyle name="RowTitles-Detail 3 5 8 5" xfId="34951"/>
    <cellStyle name="RowTitles-Detail 3 5 9" xfId="34952"/>
    <cellStyle name="RowTitles-Detail 3 5 9 2" xfId="34953"/>
    <cellStyle name="RowTitles-Detail 3 5 9 2 2" xfId="34954"/>
    <cellStyle name="RowTitles-Detail 3 5_STUD aligned by INSTIT" xfId="34955"/>
    <cellStyle name="RowTitles-Detail 3 6" xfId="34956"/>
    <cellStyle name="RowTitles-Detail 3 6 2" xfId="34957"/>
    <cellStyle name="RowTitles-Detail 3 6 2 2" xfId="34958"/>
    <cellStyle name="RowTitles-Detail 3 6 2 2 2" xfId="34959"/>
    <cellStyle name="RowTitles-Detail 3 6 2 2 2 2" xfId="34960"/>
    <cellStyle name="RowTitles-Detail 3 6 2 2 2 2 2" xfId="34961"/>
    <cellStyle name="RowTitles-Detail 3 6 2 2 2 3" xfId="34962"/>
    <cellStyle name="RowTitles-Detail 3 6 2 2 3" xfId="34963"/>
    <cellStyle name="RowTitles-Detail 3 6 2 2 3 2" xfId="34964"/>
    <cellStyle name="RowTitles-Detail 3 6 2 2 3 2 2" xfId="34965"/>
    <cellStyle name="RowTitles-Detail 3 6 2 2 4" xfId="34966"/>
    <cellStyle name="RowTitles-Detail 3 6 2 2 4 2" xfId="34967"/>
    <cellStyle name="RowTitles-Detail 3 6 2 2 5" xfId="34968"/>
    <cellStyle name="RowTitles-Detail 3 6 2 3" xfId="34969"/>
    <cellStyle name="RowTitles-Detail 3 6 2 3 2" xfId="34970"/>
    <cellStyle name="RowTitles-Detail 3 6 2 3 2 2" xfId="34971"/>
    <cellStyle name="RowTitles-Detail 3 6 2 3 2 2 2" xfId="34972"/>
    <cellStyle name="RowTitles-Detail 3 6 2 3 2 3" xfId="34973"/>
    <cellStyle name="RowTitles-Detail 3 6 2 3 3" xfId="34974"/>
    <cellStyle name="RowTitles-Detail 3 6 2 3 3 2" xfId="34975"/>
    <cellStyle name="RowTitles-Detail 3 6 2 3 3 2 2" xfId="34976"/>
    <cellStyle name="RowTitles-Detail 3 6 2 3 4" xfId="34977"/>
    <cellStyle name="RowTitles-Detail 3 6 2 3 4 2" xfId="34978"/>
    <cellStyle name="RowTitles-Detail 3 6 2 3 5" xfId="34979"/>
    <cellStyle name="RowTitles-Detail 3 6 2 4" xfId="34980"/>
    <cellStyle name="RowTitles-Detail 3 6 2 4 2" xfId="34981"/>
    <cellStyle name="RowTitles-Detail 3 6 2 5" xfId="34982"/>
    <cellStyle name="RowTitles-Detail 3 6 2 5 2" xfId="34983"/>
    <cellStyle name="RowTitles-Detail 3 6 2 5 2 2" xfId="34984"/>
    <cellStyle name="RowTitles-Detail 3 6 2 5 3" xfId="34985"/>
    <cellStyle name="RowTitles-Detail 3 6 2 6" xfId="34986"/>
    <cellStyle name="RowTitles-Detail 3 6 2 6 2" xfId="34987"/>
    <cellStyle name="RowTitles-Detail 3 6 2 6 2 2" xfId="34988"/>
    <cellStyle name="RowTitles-Detail 3 6 3" xfId="34989"/>
    <cellStyle name="RowTitles-Detail 3 6 3 2" xfId="34990"/>
    <cellStyle name="RowTitles-Detail 3 6 3 2 2" xfId="34991"/>
    <cellStyle name="RowTitles-Detail 3 6 3 2 2 2" xfId="34992"/>
    <cellStyle name="RowTitles-Detail 3 6 3 2 2 2 2" xfId="34993"/>
    <cellStyle name="RowTitles-Detail 3 6 3 2 2 3" xfId="34994"/>
    <cellStyle name="RowTitles-Detail 3 6 3 2 3" xfId="34995"/>
    <cellStyle name="RowTitles-Detail 3 6 3 2 3 2" xfId="34996"/>
    <cellStyle name="RowTitles-Detail 3 6 3 2 3 2 2" xfId="34997"/>
    <cellStyle name="RowTitles-Detail 3 6 3 2 4" xfId="34998"/>
    <cellStyle name="RowTitles-Detail 3 6 3 2 4 2" xfId="34999"/>
    <cellStyle name="RowTitles-Detail 3 6 3 2 5" xfId="35000"/>
    <cellStyle name="RowTitles-Detail 3 6 3 3" xfId="35001"/>
    <cellStyle name="RowTitles-Detail 3 6 3 3 2" xfId="35002"/>
    <cellStyle name="RowTitles-Detail 3 6 3 3 2 2" xfId="35003"/>
    <cellStyle name="RowTitles-Detail 3 6 3 3 2 2 2" xfId="35004"/>
    <cellStyle name="RowTitles-Detail 3 6 3 3 2 3" xfId="35005"/>
    <cellStyle name="RowTitles-Detail 3 6 3 3 3" xfId="35006"/>
    <cellStyle name="RowTitles-Detail 3 6 3 3 3 2" xfId="35007"/>
    <cellStyle name="RowTitles-Detail 3 6 3 3 3 2 2" xfId="35008"/>
    <cellStyle name="RowTitles-Detail 3 6 3 3 4" xfId="35009"/>
    <cellStyle name="RowTitles-Detail 3 6 3 3 4 2" xfId="35010"/>
    <cellStyle name="RowTitles-Detail 3 6 3 3 5" xfId="35011"/>
    <cellStyle name="RowTitles-Detail 3 6 3 4" xfId="35012"/>
    <cellStyle name="RowTitles-Detail 3 6 3 4 2" xfId="35013"/>
    <cellStyle name="RowTitles-Detail 3 6 3 5" xfId="35014"/>
    <cellStyle name="RowTitles-Detail 3 6 3 5 2" xfId="35015"/>
    <cellStyle name="RowTitles-Detail 3 6 3 5 2 2" xfId="35016"/>
    <cellStyle name="RowTitles-Detail 3 6 3 6" xfId="35017"/>
    <cellStyle name="RowTitles-Detail 3 6 3 6 2" xfId="35018"/>
    <cellStyle name="RowTitles-Detail 3 6 3 7" xfId="35019"/>
    <cellStyle name="RowTitles-Detail 3 6 4" xfId="35020"/>
    <cellStyle name="RowTitles-Detail 3 6 4 2" xfId="35021"/>
    <cellStyle name="RowTitles-Detail 3 6 4 2 2" xfId="35022"/>
    <cellStyle name="RowTitles-Detail 3 6 4 2 2 2" xfId="35023"/>
    <cellStyle name="RowTitles-Detail 3 6 4 2 2 2 2" xfId="35024"/>
    <cellStyle name="RowTitles-Detail 3 6 4 2 2 3" xfId="35025"/>
    <cellStyle name="RowTitles-Detail 3 6 4 2 3" xfId="35026"/>
    <cellStyle name="RowTitles-Detail 3 6 4 2 3 2" xfId="35027"/>
    <cellStyle name="RowTitles-Detail 3 6 4 2 3 2 2" xfId="35028"/>
    <cellStyle name="RowTitles-Detail 3 6 4 2 4" xfId="35029"/>
    <cellStyle name="RowTitles-Detail 3 6 4 2 4 2" xfId="35030"/>
    <cellStyle name="RowTitles-Detail 3 6 4 2 5" xfId="35031"/>
    <cellStyle name="RowTitles-Detail 3 6 4 3" xfId="35032"/>
    <cellStyle name="RowTitles-Detail 3 6 4 3 2" xfId="35033"/>
    <cellStyle name="RowTitles-Detail 3 6 4 3 2 2" xfId="35034"/>
    <cellStyle name="RowTitles-Detail 3 6 4 3 2 2 2" xfId="35035"/>
    <cellStyle name="RowTitles-Detail 3 6 4 3 2 3" xfId="35036"/>
    <cellStyle name="RowTitles-Detail 3 6 4 3 3" xfId="35037"/>
    <cellStyle name="RowTitles-Detail 3 6 4 3 3 2" xfId="35038"/>
    <cellStyle name="RowTitles-Detail 3 6 4 3 3 2 2" xfId="35039"/>
    <cellStyle name="RowTitles-Detail 3 6 4 3 4" xfId="35040"/>
    <cellStyle name="RowTitles-Detail 3 6 4 3 4 2" xfId="35041"/>
    <cellStyle name="RowTitles-Detail 3 6 4 3 5" xfId="35042"/>
    <cellStyle name="RowTitles-Detail 3 6 4 4" xfId="35043"/>
    <cellStyle name="RowTitles-Detail 3 6 4 4 2" xfId="35044"/>
    <cellStyle name="RowTitles-Detail 3 6 4 5" xfId="35045"/>
    <cellStyle name="RowTitles-Detail 3 6 4 5 2" xfId="35046"/>
    <cellStyle name="RowTitles-Detail 3 6 4 5 2 2" xfId="35047"/>
    <cellStyle name="RowTitles-Detail 3 6 4 5 3" xfId="35048"/>
    <cellStyle name="RowTitles-Detail 3 6 4 6" xfId="35049"/>
    <cellStyle name="RowTitles-Detail 3 6 4 6 2" xfId="35050"/>
    <cellStyle name="RowTitles-Detail 3 6 4 6 2 2" xfId="35051"/>
    <cellStyle name="RowTitles-Detail 3 6 4 7" xfId="35052"/>
    <cellStyle name="RowTitles-Detail 3 6 4 7 2" xfId="35053"/>
    <cellStyle name="RowTitles-Detail 3 6 4 8" xfId="35054"/>
    <cellStyle name="RowTitles-Detail 3 6 5" xfId="35055"/>
    <cellStyle name="RowTitles-Detail 3 6 5 2" xfId="35056"/>
    <cellStyle name="RowTitles-Detail 3 6 5 2 2" xfId="35057"/>
    <cellStyle name="RowTitles-Detail 3 6 5 2 2 2" xfId="35058"/>
    <cellStyle name="RowTitles-Detail 3 6 5 2 2 2 2" xfId="35059"/>
    <cellStyle name="RowTitles-Detail 3 6 5 2 2 3" xfId="35060"/>
    <cellStyle name="RowTitles-Detail 3 6 5 2 3" xfId="35061"/>
    <cellStyle name="RowTitles-Detail 3 6 5 2 3 2" xfId="35062"/>
    <cellStyle name="RowTitles-Detail 3 6 5 2 3 2 2" xfId="35063"/>
    <cellStyle name="RowTitles-Detail 3 6 5 2 4" xfId="35064"/>
    <cellStyle name="RowTitles-Detail 3 6 5 2 4 2" xfId="35065"/>
    <cellStyle name="RowTitles-Detail 3 6 5 2 5" xfId="35066"/>
    <cellStyle name="RowTitles-Detail 3 6 5 3" xfId="35067"/>
    <cellStyle name="RowTitles-Detail 3 6 5 3 2" xfId="35068"/>
    <cellStyle name="RowTitles-Detail 3 6 5 3 2 2" xfId="35069"/>
    <cellStyle name="RowTitles-Detail 3 6 5 3 2 2 2" xfId="35070"/>
    <cellStyle name="RowTitles-Detail 3 6 5 3 2 3" xfId="35071"/>
    <cellStyle name="RowTitles-Detail 3 6 5 3 3" xfId="35072"/>
    <cellStyle name="RowTitles-Detail 3 6 5 3 3 2" xfId="35073"/>
    <cellStyle name="RowTitles-Detail 3 6 5 3 3 2 2" xfId="35074"/>
    <cellStyle name="RowTitles-Detail 3 6 5 3 4" xfId="35075"/>
    <cellStyle name="RowTitles-Detail 3 6 5 3 4 2" xfId="35076"/>
    <cellStyle name="RowTitles-Detail 3 6 5 3 5" xfId="35077"/>
    <cellStyle name="RowTitles-Detail 3 6 5 4" xfId="35078"/>
    <cellStyle name="RowTitles-Detail 3 6 5 4 2" xfId="35079"/>
    <cellStyle name="RowTitles-Detail 3 6 5 4 2 2" xfId="35080"/>
    <cellStyle name="RowTitles-Detail 3 6 5 4 3" xfId="35081"/>
    <cellStyle name="RowTitles-Detail 3 6 5 5" xfId="35082"/>
    <cellStyle name="RowTitles-Detail 3 6 5 5 2" xfId="35083"/>
    <cellStyle name="RowTitles-Detail 3 6 5 5 2 2" xfId="35084"/>
    <cellStyle name="RowTitles-Detail 3 6 5 6" xfId="35085"/>
    <cellStyle name="RowTitles-Detail 3 6 5 6 2" xfId="35086"/>
    <cellStyle name="RowTitles-Detail 3 6 5 7" xfId="35087"/>
    <cellStyle name="RowTitles-Detail 3 6 6" xfId="35088"/>
    <cellStyle name="RowTitles-Detail 3 6 6 2" xfId="35089"/>
    <cellStyle name="RowTitles-Detail 3 6 6 2 2" xfId="35090"/>
    <cellStyle name="RowTitles-Detail 3 6 6 2 2 2" xfId="35091"/>
    <cellStyle name="RowTitles-Detail 3 6 6 2 2 2 2" xfId="35092"/>
    <cellStyle name="RowTitles-Detail 3 6 6 2 2 3" xfId="35093"/>
    <cellStyle name="RowTitles-Detail 3 6 6 2 3" xfId="35094"/>
    <cellStyle name="RowTitles-Detail 3 6 6 2 3 2" xfId="35095"/>
    <cellStyle name="RowTitles-Detail 3 6 6 2 3 2 2" xfId="35096"/>
    <cellStyle name="RowTitles-Detail 3 6 6 2 4" xfId="35097"/>
    <cellStyle name="RowTitles-Detail 3 6 6 2 4 2" xfId="35098"/>
    <cellStyle name="RowTitles-Detail 3 6 6 2 5" xfId="35099"/>
    <cellStyle name="RowTitles-Detail 3 6 6 3" xfId="35100"/>
    <cellStyle name="RowTitles-Detail 3 6 6 3 2" xfId="35101"/>
    <cellStyle name="RowTitles-Detail 3 6 6 3 2 2" xfId="35102"/>
    <cellStyle name="RowTitles-Detail 3 6 6 3 2 2 2" xfId="35103"/>
    <cellStyle name="RowTitles-Detail 3 6 6 3 2 3" xfId="35104"/>
    <cellStyle name="RowTitles-Detail 3 6 6 3 3" xfId="35105"/>
    <cellStyle name="RowTitles-Detail 3 6 6 3 3 2" xfId="35106"/>
    <cellStyle name="RowTitles-Detail 3 6 6 3 3 2 2" xfId="35107"/>
    <cellStyle name="RowTitles-Detail 3 6 6 3 4" xfId="35108"/>
    <cellStyle name="RowTitles-Detail 3 6 6 3 4 2" xfId="35109"/>
    <cellStyle name="RowTitles-Detail 3 6 6 3 5" xfId="35110"/>
    <cellStyle name="RowTitles-Detail 3 6 6 4" xfId="35111"/>
    <cellStyle name="RowTitles-Detail 3 6 6 4 2" xfId="35112"/>
    <cellStyle name="RowTitles-Detail 3 6 6 4 2 2" xfId="35113"/>
    <cellStyle name="RowTitles-Detail 3 6 6 4 3" xfId="35114"/>
    <cellStyle name="RowTitles-Detail 3 6 6 5" xfId="35115"/>
    <cellStyle name="RowTitles-Detail 3 6 6 5 2" xfId="35116"/>
    <cellStyle name="RowTitles-Detail 3 6 6 5 2 2" xfId="35117"/>
    <cellStyle name="RowTitles-Detail 3 6 6 6" xfId="35118"/>
    <cellStyle name="RowTitles-Detail 3 6 6 6 2" xfId="35119"/>
    <cellStyle name="RowTitles-Detail 3 6 6 7" xfId="35120"/>
    <cellStyle name="RowTitles-Detail 3 6 7" xfId="35121"/>
    <cellStyle name="RowTitles-Detail 3 6 7 2" xfId="35122"/>
    <cellStyle name="RowTitles-Detail 3 6 7 2 2" xfId="35123"/>
    <cellStyle name="RowTitles-Detail 3 6 7 2 2 2" xfId="35124"/>
    <cellStyle name="RowTitles-Detail 3 6 7 2 3" xfId="35125"/>
    <cellStyle name="RowTitles-Detail 3 6 7 3" xfId="35126"/>
    <cellStyle name="RowTitles-Detail 3 6 7 3 2" xfId="35127"/>
    <cellStyle name="RowTitles-Detail 3 6 7 3 2 2" xfId="35128"/>
    <cellStyle name="RowTitles-Detail 3 6 7 4" xfId="35129"/>
    <cellStyle name="RowTitles-Detail 3 6 7 4 2" xfId="35130"/>
    <cellStyle name="RowTitles-Detail 3 6 7 5" xfId="35131"/>
    <cellStyle name="RowTitles-Detail 3 6 8" xfId="35132"/>
    <cellStyle name="RowTitles-Detail 3 6 8 2" xfId="35133"/>
    <cellStyle name="RowTitles-Detail 3 6 9" xfId="35134"/>
    <cellStyle name="RowTitles-Detail 3 6 9 2" xfId="35135"/>
    <cellStyle name="RowTitles-Detail 3 6 9 2 2" xfId="35136"/>
    <cellStyle name="RowTitles-Detail 3 6_STUD aligned by INSTIT" xfId="35137"/>
    <cellStyle name="RowTitles-Detail 3 7" xfId="35138"/>
    <cellStyle name="RowTitles-Detail 3 7 2" xfId="35139"/>
    <cellStyle name="RowTitles-Detail 3 7 2 2" xfId="35140"/>
    <cellStyle name="RowTitles-Detail 3 7 2 2 2" xfId="35141"/>
    <cellStyle name="RowTitles-Detail 3 7 2 2 2 2" xfId="35142"/>
    <cellStyle name="RowTitles-Detail 3 7 2 2 3" xfId="35143"/>
    <cellStyle name="RowTitles-Detail 3 7 2 3" xfId="35144"/>
    <cellStyle name="RowTitles-Detail 3 7 2 3 2" xfId="35145"/>
    <cellStyle name="RowTitles-Detail 3 7 2 3 2 2" xfId="35146"/>
    <cellStyle name="RowTitles-Detail 3 7 2 4" xfId="35147"/>
    <cellStyle name="RowTitles-Detail 3 7 2 4 2" xfId="35148"/>
    <cellStyle name="RowTitles-Detail 3 7 2 5" xfId="35149"/>
    <cellStyle name="RowTitles-Detail 3 7 3" xfId="35150"/>
    <cellStyle name="RowTitles-Detail 3 7 3 2" xfId="35151"/>
    <cellStyle name="RowTitles-Detail 3 7 3 2 2" xfId="35152"/>
    <cellStyle name="RowTitles-Detail 3 7 3 2 2 2" xfId="35153"/>
    <cellStyle name="RowTitles-Detail 3 7 3 2 3" xfId="35154"/>
    <cellStyle name="RowTitles-Detail 3 7 3 3" xfId="35155"/>
    <cellStyle name="RowTitles-Detail 3 7 3 3 2" xfId="35156"/>
    <cellStyle name="RowTitles-Detail 3 7 3 3 2 2" xfId="35157"/>
    <cellStyle name="RowTitles-Detail 3 7 3 4" xfId="35158"/>
    <cellStyle name="RowTitles-Detail 3 7 3 4 2" xfId="35159"/>
    <cellStyle name="RowTitles-Detail 3 7 3 5" xfId="35160"/>
    <cellStyle name="RowTitles-Detail 3 7 4" xfId="35161"/>
    <cellStyle name="RowTitles-Detail 3 7 4 2" xfId="35162"/>
    <cellStyle name="RowTitles-Detail 3 7 5" xfId="35163"/>
    <cellStyle name="RowTitles-Detail 3 7 5 2" xfId="35164"/>
    <cellStyle name="RowTitles-Detail 3 7 5 2 2" xfId="35165"/>
    <cellStyle name="RowTitles-Detail 3 7 5 3" xfId="35166"/>
    <cellStyle name="RowTitles-Detail 3 7 6" xfId="35167"/>
    <cellStyle name="RowTitles-Detail 3 7 6 2" xfId="35168"/>
    <cellStyle name="RowTitles-Detail 3 7 6 2 2" xfId="35169"/>
    <cellStyle name="RowTitles-Detail 3 8" xfId="35170"/>
    <cellStyle name="RowTitles-Detail 3 8 2" xfId="35171"/>
    <cellStyle name="RowTitles-Detail 3 8 2 2" xfId="35172"/>
    <cellStyle name="RowTitles-Detail 3 8 2 2 2" xfId="35173"/>
    <cellStyle name="RowTitles-Detail 3 8 2 2 2 2" xfId="35174"/>
    <cellStyle name="RowTitles-Detail 3 8 2 2 3" xfId="35175"/>
    <cellStyle name="RowTitles-Detail 3 8 2 3" xfId="35176"/>
    <cellStyle name="RowTitles-Detail 3 8 2 3 2" xfId="35177"/>
    <cellStyle name="RowTitles-Detail 3 8 2 3 2 2" xfId="35178"/>
    <cellStyle name="RowTitles-Detail 3 8 2 4" xfId="35179"/>
    <cellStyle name="RowTitles-Detail 3 8 2 4 2" xfId="35180"/>
    <cellStyle name="RowTitles-Detail 3 8 2 5" xfId="35181"/>
    <cellStyle name="RowTitles-Detail 3 8 3" xfId="35182"/>
    <cellStyle name="RowTitles-Detail 3 8 3 2" xfId="35183"/>
    <cellStyle name="RowTitles-Detail 3 8 3 2 2" xfId="35184"/>
    <cellStyle name="RowTitles-Detail 3 8 3 2 2 2" xfId="35185"/>
    <cellStyle name="RowTitles-Detail 3 8 3 2 3" xfId="35186"/>
    <cellStyle name="RowTitles-Detail 3 8 3 3" xfId="35187"/>
    <cellStyle name="RowTitles-Detail 3 8 3 3 2" xfId="35188"/>
    <cellStyle name="RowTitles-Detail 3 8 3 3 2 2" xfId="35189"/>
    <cellStyle name="RowTitles-Detail 3 8 3 4" xfId="35190"/>
    <cellStyle name="RowTitles-Detail 3 8 3 4 2" xfId="35191"/>
    <cellStyle name="RowTitles-Detail 3 8 3 5" xfId="35192"/>
    <cellStyle name="RowTitles-Detail 3 8 4" xfId="35193"/>
    <cellStyle name="RowTitles-Detail 3 8 4 2" xfId="35194"/>
    <cellStyle name="RowTitles-Detail 3 8 5" xfId="35195"/>
    <cellStyle name="RowTitles-Detail 3 8 5 2" xfId="35196"/>
    <cellStyle name="RowTitles-Detail 3 8 5 2 2" xfId="35197"/>
    <cellStyle name="RowTitles-Detail 3 8 6" xfId="35198"/>
    <cellStyle name="RowTitles-Detail 3 8 6 2" xfId="35199"/>
    <cellStyle name="RowTitles-Detail 3 8 7" xfId="35200"/>
    <cellStyle name="RowTitles-Detail 3 9" xfId="35201"/>
    <cellStyle name="RowTitles-Detail 3 9 2" xfId="35202"/>
    <cellStyle name="RowTitles-Detail 3 9 2 2" xfId="35203"/>
    <cellStyle name="RowTitles-Detail 3 9 2 2 2" xfId="35204"/>
    <cellStyle name="RowTitles-Detail 3 9 2 2 2 2" xfId="35205"/>
    <cellStyle name="RowTitles-Detail 3 9 2 2 3" xfId="35206"/>
    <cellStyle name="RowTitles-Detail 3 9 2 3" xfId="35207"/>
    <cellStyle name="RowTitles-Detail 3 9 2 3 2" xfId="35208"/>
    <cellStyle name="RowTitles-Detail 3 9 2 3 2 2" xfId="35209"/>
    <cellStyle name="RowTitles-Detail 3 9 2 4" xfId="35210"/>
    <cellStyle name="RowTitles-Detail 3 9 2 4 2" xfId="35211"/>
    <cellStyle name="RowTitles-Detail 3 9 2 5" xfId="35212"/>
    <cellStyle name="RowTitles-Detail 3 9 3" xfId="35213"/>
    <cellStyle name="RowTitles-Detail 3 9 3 2" xfId="35214"/>
    <cellStyle name="RowTitles-Detail 3 9 3 2 2" xfId="35215"/>
    <cellStyle name="RowTitles-Detail 3 9 3 2 2 2" xfId="35216"/>
    <cellStyle name="RowTitles-Detail 3 9 3 2 3" xfId="35217"/>
    <cellStyle name="RowTitles-Detail 3 9 3 3" xfId="35218"/>
    <cellStyle name="RowTitles-Detail 3 9 3 3 2" xfId="35219"/>
    <cellStyle name="RowTitles-Detail 3 9 3 3 2 2" xfId="35220"/>
    <cellStyle name="RowTitles-Detail 3 9 3 4" xfId="35221"/>
    <cellStyle name="RowTitles-Detail 3 9 3 4 2" xfId="35222"/>
    <cellStyle name="RowTitles-Detail 3 9 3 5" xfId="35223"/>
    <cellStyle name="RowTitles-Detail 3 9 4" xfId="35224"/>
    <cellStyle name="RowTitles-Detail 3 9 4 2" xfId="35225"/>
    <cellStyle name="RowTitles-Detail 3 9 5" xfId="35226"/>
    <cellStyle name="RowTitles-Detail 3 9 5 2" xfId="35227"/>
    <cellStyle name="RowTitles-Detail 3 9 5 2 2" xfId="35228"/>
    <cellStyle name="RowTitles-Detail 3 9 5 3" xfId="35229"/>
    <cellStyle name="RowTitles-Detail 3 9 6" xfId="35230"/>
    <cellStyle name="RowTitles-Detail 3 9 6 2" xfId="35231"/>
    <cellStyle name="RowTitles-Detail 3 9 6 2 2" xfId="35232"/>
    <cellStyle name="RowTitles-Detail 3 9 7" xfId="35233"/>
    <cellStyle name="RowTitles-Detail 3 9 7 2" xfId="35234"/>
    <cellStyle name="RowTitles-Detail 3 9 8" xfId="35235"/>
    <cellStyle name="RowTitles-Detail 3_STUD aligned by INSTIT" xfId="35236"/>
    <cellStyle name="RowTitles-Detail 4" xfId="74"/>
    <cellStyle name="RowTitles-Detail 4 10" xfId="35237"/>
    <cellStyle name="RowTitles-Detail 4 10 2" xfId="35238"/>
    <cellStyle name="RowTitles-Detail 4 10 2 2" xfId="35239"/>
    <cellStyle name="RowTitles-Detail 4 10 2 2 2" xfId="35240"/>
    <cellStyle name="RowTitles-Detail 4 10 2 2 2 2" xfId="35241"/>
    <cellStyle name="RowTitles-Detail 4 10 2 2 3" xfId="35242"/>
    <cellStyle name="RowTitles-Detail 4 10 2 3" xfId="35243"/>
    <cellStyle name="RowTitles-Detail 4 10 2 3 2" xfId="35244"/>
    <cellStyle name="RowTitles-Detail 4 10 2 3 2 2" xfId="35245"/>
    <cellStyle name="RowTitles-Detail 4 10 2 4" xfId="35246"/>
    <cellStyle name="RowTitles-Detail 4 10 2 4 2" xfId="35247"/>
    <cellStyle name="RowTitles-Detail 4 10 2 5" xfId="35248"/>
    <cellStyle name="RowTitles-Detail 4 10 3" xfId="35249"/>
    <cellStyle name="RowTitles-Detail 4 10 3 2" xfId="35250"/>
    <cellStyle name="RowTitles-Detail 4 10 3 2 2" xfId="35251"/>
    <cellStyle name="RowTitles-Detail 4 10 3 2 2 2" xfId="35252"/>
    <cellStyle name="RowTitles-Detail 4 10 3 2 3" xfId="35253"/>
    <cellStyle name="RowTitles-Detail 4 10 3 3" xfId="35254"/>
    <cellStyle name="RowTitles-Detail 4 10 3 3 2" xfId="35255"/>
    <cellStyle name="RowTitles-Detail 4 10 3 3 2 2" xfId="35256"/>
    <cellStyle name="RowTitles-Detail 4 10 3 4" xfId="35257"/>
    <cellStyle name="RowTitles-Detail 4 10 3 4 2" xfId="35258"/>
    <cellStyle name="RowTitles-Detail 4 10 3 5" xfId="35259"/>
    <cellStyle name="RowTitles-Detail 4 10 4" xfId="35260"/>
    <cellStyle name="RowTitles-Detail 4 10 4 2" xfId="35261"/>
    <cellStyle name="RowTitles-Detail 4 10 4 2 2" xfId="35262"/>
    <cellStyle name="RowTitles-Detail 4 10 4 3" xfId="35263"/>
    <cellStyle name="RowTitles-Detail 4 10 5" xfId="35264"/>
    <cellStyle name="RowTitles-Detail 4 10 5 2" xfId="35265"/>
    <cellStyle name="RowTitles-Detail 4 10 5 2 2" xfId="35266"/>
    <cellStyle name="RowTitles-Detail 4 10 6" xfId="35267"/>
    <cellStyle name="RowTitles-Detail 4 10 6 2" xfId="35268"/>
    <cellStyle name="RowTitles-Detail 4 10 7" xfId="35269"/>
    <cellStyle name="RowTitles-Detail 4 11" xfId="35270"/>
    <cellStyle name="RowTitles-Detail 4 11 2" xfId="35271"/>
    <cellStyle name="RowTitles-Detail 4 11 2 2" xfId="35272"/>
    <cellStyle name="RowTitles-Detail 4 11 2 2 2" xfId="35273"/>
    <cellStyle name="RowTitles-Detail 4 11 2 2 2 2" xfId="35274"/>
    <cellStyle name="RowTitles-Detail 4 11 2 2 3" xfId="35275"/>
    <cellStyle name="RowTitles-Detail 4 11 2 3" xfId="35276"/>
    <cellStyle name="RowTitles-Detail 4 11 2 3 2" xfId="35277"/>
    <cellStyle name="RowTitles-Detail 4 11 2 3 2 2" xfId="35278"/>
    <cellStyle name="RowTitles-Detail 4 11 2 4" xfId="35279"/>
    <cellStyle name="RowTitles-Detail 4 11 2 4 2" xfId="35280"/>
    <cellStyle name="RowTitles-Detail 4 11 2 5" xfId="35281"/>
    <cellStyle name="RowTitles-Detail 4 11 3" xfId="35282"/>
    <cellStyle name="RowTitles-Detail 4 11 3 2" xfId="35283"/>
    <cellStyle name="RowTitles-Detail 4 11 3 2 2" xfId="35284"/>
    <cellStyle name="RowTitles-Detail 4 11 3 2 2 2" xfId="35285"/>
    <cellStyle name="RowTitles-Detail 4 11 3 2 3" xfId="35286"/>
    <cellStyle name="RowTitles-Detail 4 11 3 3" xfId="35287"/>
    <cellStyle name="RowTitles-Detail 4 11 3 3 2" xfId="35288"/>
    <cellStyle name="RowTitles-Detail 4 11 3 3 2 2" xfId="35289"/>
    <cellStyle name="RowTitles-Detail 4 11 3 4" xfId="35290"/>
    <cellStyle name="RowTitles-Detail 4 11 3 4 2" xfId="35291"/>
    <cellStyle name="RowTitles-Detail 4 11 3 5" xfId="35292"/>
    <cellStyle name="RowTitles-Detail 4 11 4" xfId="35293"/>
    <cellStyle name="RowTitles-Detail 4 11 4 2" xfId="35294"/>
    <cellStyle name="RowTitles-Detail 4 11 4 2 2" xfId="35295"/>
    <cellStyle name="RowTitles-Detail 4 11 4 3" xfId="35296"/>
    <cellStyle name="RowTitles-Detail 4 11 5" xfId="35297"/>
    <cellStyle name="RowTitles-Detail 4 11 5 2" xfId="35298"/>
    <cellStyle name="RowTitles-Detail 4 11 5 2 2" xfId="35299"/>
    <cellStyle name="RowTitles-Detail 4 11 6" xfId="35300"/>
    <cellStyle name="RowTitles-Detail 4 11 6 2" xfId="35301"/>
    <cellStyle name="RowTitles-Detail 4 11 7" xfId="35302"/>
    <cellStyle name="RowTitles-Detail 4 12" xfId="35303"/>
    <cellStyle name="RowTitles-Detail 4 12 2" xfId="35304"/>
    <cellStyle name="RowTitles-Detail 4 12 2 2" xfId="35305"/>
    <cellStyle name="RowTitles-Detail 4 12 2 2 2" xfId="35306"/>
    <cellStyle name="RowTitles-Detail 4 12 2 3" xfId="35307"/>
    <cellStyle name="RowTitles-Detail 4 12 3" xfId="35308"/>
    <cellStyle name="RowTitles-Detail 4 12 3 2" xfId="35309"/>
    <cellStyle name="RowTitles-Detail 4 12 3 2 2" xfId="35310"/>
    <cellStyle name="RowTitles-Detail 4 12 4" xfId="35311"/>
    <cellStyle name="RowTitles-Detail 4 12 4 2" xfId="35312"/>
    <cellStyle name="RowTitles-Detail 4 12 5" xfId="35313"/>
    <cellStyle name="RowTitles-Detail 4 13" xfId="35314"/>
    <cellStyle name="RowTitles-Detail 4 13 2" xfId="35315"/>
    <cellStyle name="RowTitles-Detail 4 13 2 2" xfId="35316"/>
    <cellStyle name="RowTitles-Detail 4 14" xfId="35317"/>
    <cellStyle name="RowTitles-Detail 4 14 2" xfId="35318"/>
    <cellStyle name="RowTitles-Detail 4 15" xfId="35319"/>
    <cellStyle name="RowTitles-Detail 4 15 2" xfId="35320"/>
    <cellStyle name="RowTitles-Detail 4 15 2 2" xfId="35321"/>
    <cellStyle name="RowTitles-Detail 4 16" xfId="35322"/>
    <cellStyle name="RowTitles-Detail 4 2" xfId="35323"/>
    <cellStyle name="RowTitles-Detail 4 2 10" xfId="35324"/>
    <cellStyle name="RowTitles-Detail 4 2 10 2" xfId="35325"/>
    <cellStyle name="RowTitles-Detail 4 2 10 2 2" xfId="35326"/>
    <cellStyle name="RowTitles-Detail 4 2 10 2 2 2" xfId="35327"/>
    <cellStyle name="RowTitles-Detail 4 2 10 2 2 2 2" xfId="35328"/>
    <cellStyle name="RowTitles-Detail 4 2 10 2 2 3" xfId="35329"/>
    <cellStyle name="RowTitles-Detail 4 2 10 2 3" xfId="35330"/>
    <cellStyle name="RowTitles-Detail 4 2 10 2 3 2" xfId="35331"/>
    <cellStyle name="RowTitles-Detail 4 2 10 2 3 2 2" xfId="35332"/>
    <cellStyle name="RowTitles-Detail 4 2 10 2 4" xfId="35333"/>
    <cellStyle name="RowTitles-Detail 4 2 10 2 4 2" xfId="35334"/>
    <cellStyle name="RowTitles-Detail 4 2 10 2 5" xfId="35335"/>
    <cellStyle name="RowTitles-Detail 4 2 10 3" xfId="35336"/>
    <cellStyle name="RowTitles-Detail 4 2 10 3 2" xfId="35337"/>
    <cellStyle name="RowTitles-Detail 4 2 10 3 2 2" xfId="35338"/>
    <cellStyle name="RowTitles-Detail 4 2 10 3 2 2 2" xfId="35339"/>
    <cellStyle name="RowTitles-Detail 4 2 10 3 2 3" xfId="35340"/>
    <cellStyle name="RowTitles-Detail 4 2 10 3 3" xfId="35341"/>
    <cellStyle name="RowTitles-Detail 4 2 10 3 3 2" xfId="35342"/>
    <cellStyle name="RowTitles-Detail 4 2 10 3 3 2 2" xfId="35343"/>
    <cellStyle name="RowTitles-Detail 4 2 10 3 4" xfId="35344"/>
    <cellStyle name="RowTitles-Detail 4 2 10 3 4 2" xfId="35345"/>
    <cellStyle name="RowTitles-Detail 4 2 10 3 5" xfId="35346"/>
    <cellStyle name="RowTitles-Detail 4 2 10 4" xfId="35347"/>
    <cellStyle name="RowTitles-Detail 4 2 10 4 2" xfId="35348"/>
    <cellStyle name="RowTitles-Detail 4 2 10 4 2 2" xfId="35349"/>
    <cellStyle name="RowTitles-Detail 4 2 10 4 3" xfId="35350"/>
    <cellStyle name="RowTitles-Detail 4 2 10 5" xfId="35351"/>
    <cellStyle name="RowTitles-Detail 4 2 10 5 2" xfId="35352"/>
    <cellStyle name="RowTitles-Detail 4 2 10 5 2 2" xfId="35353"/>
    <cellStyle name="RowTitles-Detail 4 2 10 6" xfId="35354"/>
    <cellStyle name="RowTitles-Detail 4 2 10 6 2" xfId="35355"/>
    <cellStyle name="RowTitles-Detail 4 2 10 7" xfId="35356"/>
    <cellStyle name="RowTitles-Detail 4 2 11" xfId="35357"/>
    <cellStyle name="RowTitles-Detail 4 2 11 2" xfId="35358"/>
    <cellStyle name="RowTitles-Detail 4 2 11 2 2" xfId="35359"/>
    <cellStyle name="RowTitles-Detail 4 2 11 2 2 2" xfId="35360"/>
    <cellStyle name="RowTitles-Detail 4 2 11 2 3" xfId="35361"/>
    <cellStyle name="RowTitles-Detail 4 2 11 3" xfId="35362"/>
    <cellStyle name="RowTitles-Detail 4 2 11 3 2" xfId="35363"/>
    <cellStyle name="RowTitles-Detail 4 2 11 3 2 2" xfId="35364"/>
    <cellStyle name="RowTitles-Detail 4 2 11 4" xfId="35365"/>
    <cellStyle name="RowTitles-Detail 4 2 11 4 2" xfId="35366"/>
    <cellStyle name="RowTitles-Detail 4 2 11 5" xfId="35367"/>
    <cellStyle name="RowTitles-Detail 4 2 12" xfId="35368"/>
    <cellStyle name="RowTitles-Detail 4 2 12 2" xfId="35369"/>
    <cellStyle name="RowTitles-Detail 4 2 13" xfId="35370"/>
    <cellStyle name="RowTitles-Detail 4 2 13 2" xfId="35371"/>
    <cellStyle name="RowTitles-Detail 4 2 13 2 2" xfId="35372"/>
    <cellStyle name="RowTitles-Detail 4 2 2" xfId="35373"/>
    <cellStyle name="RowTitles-Detail 4 2 2 10" xfId="35374"/>
    <cellStyle name="RowTitles-Detail 4 2 2 10 2" xfId="35375"/>
    <cellStyle name="RowTitles-Detail 4 2 2 10 2 2" xfId="35376"/>
    <cellStyle name="RowTitles-Detail 4 2 2 10 2 2 2" xfId="35377"/>
    <cellStyle name="RowTitles-Detail 4 2 2 10 2 3" xfId="35378"/>
    <cellStyle name="RowTitles-Detail 4 2 2 10 3" xfId="35379"/>
    <cellStyle name="RowTitles-Detail 4 2 2 10 3 2" xfId="35380"/>
    <cellStyle name="RowTitles-Detail 4 2 2 10 3 2 2" xfId="35381"/>
    <cellStyle name="RowTitles-Detail 4 2 2 10 4" xfId="35382"/>
    <cellStyle name="RowTitles-Detail 4 2 2 10 4 2" xfId="35383"/>
    <cellStyle name="RowTitles-Detail 4 2 2 10 5" xfId="35384"/>
    <cellStyle name="RowTitles-Detail 4 2 2 11" xfId="35385"/>
    <cellStyle name="RowTitles-Detail 4 2 2 11 2" xfId="35386"/>
    <cellStyle name="RowTitles-Detail 4 2 2 12" xfId="35387"/>
    <cellStyle name="RowTitles-Detail 4 2 2 12 2" xfId="35388"/>
    <cellStyle name="RowTitles-Detail 4 2 2 12 2 2" xfId="35389"/>
    <cellStyle name="RowTitles-Detail 4 2 2 2" xfId="35390"/>
    <cellStyle name="RowTitles-Detail 4 2 2 2 2" xfId="35391"/>
    <cellStyle name="RowTitles-Detail 4 2 2 2 2 2" xfId="35392"/>
    <cellStyle name="RowTitles-Detail 4 2 2 2 2 2 2" xfId="35393"/>
    <cellStyle name="RowTitles-Detail 4 2 2 2 2 2 2 2" xfId="35394"/>
    <cellStyle name="RowTitles-Detail 4 2 2 2 2 2 2 2 2" xfId="35395"/>
    <cellStyle name="RowTitles-Detail 4 2 2 2 2 2 2 3" xfId="35396"/>
    <cellStyle name="RowTitles-Detail 4 2 2 2 2 2 3" xfId="35397"/>
    <cellStyle name="RowTitles-Detail 4 2 2 2 2 2 3 2" xfId="35398"/>
    <cellStyle name="RowTitles-Detail 4 2 2 2 2 2 3 2 2" xfId="35399"/>
    <cellStyle name="RowTitles-Detail 4 2 2 2 2 2 4" xfId="35400"/>
    <cellStyle name="RowTitles-Detail 4 2 2 2 2 2 4 2" xfId="35401"/>
    <cellStyle name="RowTitles-Detail 4 2 2 2 2 2 5" xfId="35402"/>
    <cellStyle name="RowTitles-Detail 4 2 2 2 2 3" xfId="35403"/>
    <cellStyle name="RowTitles-Detail 4 2 2 2 2 3 2" xfId="35404"/>
    <cellStyle name="RowTitles-Detail 4 2 2 2 2 3 2 2" xfId="35405"/>
    <cellStyle name="RowTitles-Detail 4 2 2 2 2 3 2 2 2" xfId="35406"/>
    <cellStyle name="RowTitles-Detail 4 2 2 2 2 3 2 3" xfId="35407"/>
    <cellStyle name="RowTitles-Detail 4 2 2 2 2 3 3" xfId="35408"/>
    <cellStyle name="RowTitles-Detail 4 2 2 2 2 3 3 2" xfId="35409"/>
    <cellStyle name="RowTitles-Detail 4 2 2 2 2 3 3 2 2" xfId="35410"/>
    <cellStyle name="RowTitles-Detail 4 2 2 2 2 3 4" xfId="35411"/>
    <cellStyle name="RowTitles-Detail 4 2 2 2 2 3 4 2" xfId="35412"/>
    <cellStyle name="RowTitles-Detail 4 2 2 2 2 3 5" xfId="35413"/>
    <cellStyle name="RowTitles-Detail 4 2 2 2 2 4" xfId="35414"/>
    <cellStyle name="RowTitles-Detail 4 2 2 2 2 4 2" xfId="35415"/>
    <cellStyle name="RowTitles-Detail 4 2 2 2 2 5" xfId="35416"/>
    <cellStyle name="RowTitles-Detail 4 2 2 2 2 5 2" xfId="35417"/>
    <cellStyle name="RowTitles-Detail 4 2 2 2 2 5 2 2" xfId="35418"/>
    <cellStyle name="RowTitles-Detail 4 2 2 2 3" xfId="35419"/>
    <cellStyle name="RowTitles-Detail 4 2 2 2 3 2" xfId="35420"/>
    <cellStyle name="RowTitles-Detail 4 2 2 2 3 2 2" xfId="35421"/>
    <cellStyle name="RowTitles-Detail 4 2 2 2 3 2 2 2" xfId="35422"/>
    <cellStyle name="RowTitles-Detail 4 2 2 2 3 2 2 2 2" xfId="35423"/>
    <cellStyle name="RowTitles-Detail 4 2 2 2 3 2 2 3" xfId="35424"/>
    <cellStyle name="RowTitles-Detail 4 2 2 2 3 2 3" xfId="35425"/>
    <cellStyle name="RowTitles-Detail 4 2 2 2 3 2 3 2" xfId="35426"/>
    <cellStyle name="RowTitles-Detail 4 2 2 2 3 2 3 2 2" xfId="35427"/>
    <cellStyle name="RowTitles-Detail 4 2 2 2 3 2 4" xfId="35428"/>
    <cellStyle name="RowTitles-Detail 4 2 2 2 3 2 4 2" xfId="35429"/>
    <cellStyle name="RowTitles-Detail 4 2 2 2 3 2 5" xfId="35430"/>
    <cellStyle name="RowTitles-Detail 4 2 2 2 3 3" xfId="35431"/>
    <cellStyle name="RowTitles-Detail 4 2 2 2 3 3 2" xfId="35432"/>
    <cellStyle name="RowTitles-Detail 4 2 2 2 3 3 2 2" xfId="35433"/>
    <cellStyle name="RowTitles-Detail 4 2 2 2 3 3 2 2 2" xfId="35434"/>
    <cellStyle name="RowTitles-Detail 4 2 2 2 3 3 2 3" xfId="35435"/>
    <cellStyle name="RowTitles-Detail 4 2 2 2 3 3 3" xfId="35436"/>
    <cellStyle name="RowTitles-Detail 4 2 2 2 3 3 3 2" xfId="35437"/>
    <cellStyle name="RowTitles-Detail 4 2 2 2 3 3 3 2 2" xfId="35438"/>
    <cellStyle name="RowTitles-Detail 4 2 2 2 3 3 4" xfId="35439"/>
    <cellStyle name="RowTitles-Detail 4 2 2 2 3 3 4 2" xfId="35440"/>
    <cellStyle name="RowTitles-Detail 4 2 2 2 3 3 5" xfId="35441"/>
    <cellStyle name="RowTitles-Detail 4 2 2 2 3 4" xfId="35442"/>
    <cellStyle name="RowTitles-Detail 4 2 2 2 3 4 2" xfId="35443"/>
    <cellStyle name="RowTitles-Detail 4 2 2 2 3 5" xfId="35444"/>
    <cellStyle name="RowTitles-Detail 4 2 2 2 3 5 2" xfId="35445"/>
    <cellStyle name="RowTitles-Detail 4 2 2 2 3 5 2 2" xfId="35446"/>
    <cellStyle name="RowTitles-Detail 4 2 2 2 3 5 3" xfId="35447"/>
    <cellStyle name="RowTitles-Detail 4 2 2 2 3 6" xfId="35448"/>
    <cellStyle name="RowTitles-Detail 4 2 2 2 3 6 2" xfId="35449"/>
    <cellStyle name="RowTitles-Detail 4 2 2 2 3 6 2 2" xfId="35450"/>
    <cellStyle name="RowTitles-Detail 4 2 2 2 3 7" xfId="35451"/>
    <cellStyle name="RowTitles-Detail 4 2 2 2 3 7 2" xfId="35452"/>
    <cellStyle name="RowTitles-Detail 4 2 2 2 3 8" xfId="35453"/>
    <cellStyle name="RowTitles-Detail 4 2 2 2 4" xfId="35454"/>
    <cellStyle name="RowTitles-Detail 4 2 2 2 4 2" xfId="35455"/>
    <cellStyle name="RowTitles-Detail 4 2 2 2 4 2 2" xfId="35456"/>
    <cellStyle name="RowTitles-Detail 4 2 2 2 4 2 2 2" xfId="35457"/>
    <cellStyle name="RowTitles-Detail 4 2 2 2 4 2 2 2 2" xfId="35458"/>
    <cellStyle name="RowTitles-Detail 4 2 2 2 4 2 2 3" xfId="35459"/>
    <cellStyle name="RowTitles-Detail 4 2 2 2 4 2 3" xfId="35460"/>
    <cellStyle name="RowTitles-Detail 4 2 2 2 4 2 3 2" xfId="35461"/>
    <cellStyle name="RowTitles-Detail 4 2 2 2 4 2 3 2 2" xfId="35462"/>
    <cellStyle name="RowTitles-Detail 4 2 2 2 4 2 4" xfId="35463"/>
    <cellStyle name="RowTitles-Detail 4 2 2 2 4 2 4 2" xfId="35464"/>
    <cellStyle name="RowTitles-Detail 4 2 2 2 4 2 5" xfId="35465"/>
    <cellStyle name="RowTitles-Detail 4 2 2 2 4 3" xfId="35466"/>
    <cellStyle name="RowTitles-Detail 4 2 2 2 4 3 2" xfId="35467"/>
    <cellStyle name="RowTitles-Detail 4 2 2 2 4 3 2 2" xfId="35468"/>
    <cellStyle name="RowTitles-Detail 4 2 2 2 4 3 2 2 2" xfId="35469"/>
    <cellStyle name="RowTitles-Detail 4 2 2 2 4 3 2 3" xfId="35470"/>
    <cellStyle name="RowTitles-Detail 4 2 2 2 4 3 3" xfId="35471"/>
    <cellStyle name="RowTitles-Detail 4 2 2 2 4 3 3 2" xfId="35472"/>
    <cellStyle name="RowTitles-Detail 4 2 2 2 4 3 3 2 2" xfId="35473"/>
    <cellStyle name="RowTitles-Detail 4 2 2 2 4 3 4" xfId="35474"/>
    <cellStyle name="RowTitles-Detail 4 2 2 2 4 3 4 2" xfId="35475"/>
    <cellStyle name="RowTitles-Detail 4 2 2 2 4 3 5" xfId="35476"/>
    <cellStyle name="RowTitles-Detail 4 2 2 2 4 4" xfId="35477"/>
    <cellStyle name="RowTitles-Detail 4 2 2 2 4 4 2" xfId="35478"/>
    <cellStyle name="RowTitles-Detail 4 2 2 2 4 4 2 2" xfId="35479"/>
    <cellStyle name="RowTitles-Detail 4 2 2 2 4 4 3" xfId="35480"/>
    <cellStyle name="RowTitles-Detail 4 2 2 2 4 5" xfId="35481"/>
    <cellStyle name="RowTitles-Detail 4 2 2 2 4 5 2" xfId="35482"/>
    <cellStyle name="RowTitles-Detail 4 2 2 2 4 5 2 2" xfId="35483"/>
    <cellStyle name="RowTitles-Detail 4 2 2 2 4 6" xfId="35484"/>
    <cellStyle name="RowTitles-Detail 4 2 2 2 4 6 2" xfId="35485"/>
    <cellStyle name="RowTitles-Detail 4 2 2 2 4 7" xfId="35486"/>
    <cellStyle name="RowTitles-Detail 4 2 2 2 5" xfId="35487"/>
    <cellStyle name="RowTitles-Detail 4 2 2 2 5 2" xfId="35488"/>
    <cellStyle name="RowTitles-Detail 4 2 2 2 5 2 2" xfId="35489"/>
    <cellStyle name="RowTitles-Detail 4 2 2 2 5 2 2 2" xfId="35490"/>
    <cellStyle name="RowTitles-Detail 4 2 2 2 5 2 2 2 2" xfId="35491"/>
    <cellStyle name="RowTitles-Detail 4 2 2 2 5 2 2 3" xfId="35492"/>
    <cellStyle name="RowTitles-Detail 4 2 2 2 5 2 3" xfId="35493"/>
    <cellStyle name="RowTitles-Detail 4 2 2 2 5 2 3 2" xfId="35494"/>
    <cellStyle name="RowTitles-Detail 4 2 2 2 5 2 3 2 2" xfId="35495"/>
    <cellStyle name="RowTitles-Detail 4 2 2 2 5 2 4" xfId="35496"/>
    <cellStyle name="RowTitles-Detail 4 2 2 2 5 2 4 2" xfId="35497"/>
    <cellStyle name="RowTitles-Detail 4 2 2 2 5 2 5" xfId="35498"/>
    <cellStyle name="RowTitles-Detail 4 2 2 2 5 3" xfId="35499"/>
    <cellStyle name="RowTitles-Detail 4 2 2 2 5 3 2" xfId="35500"/>
    <cellStyle name="RowTitles-Detail 4 2 2 2 5 3 2 2" xfId="35501"/>
    <cellStyle name="RowTitles-Detail 4 2 2 2 5 3 2 2 2" xfId="35502"/>
    <cellStyle name="RowTitles-Detail 4 2 2 2 5 3 2 3" xfId="35503"/>
    <cellStyle name="RowTitles-Detail 4 2 2 2 5 3 3" xfId="35504"/>
    <cellStyle name="RowTitles-Detail 4 2 2 2 5 3 3 2" xfId="35505"/>
    <cellStyle name="RowTitles-Detail 4 2 2 2 5 3 3 2 2" xfId="35506"/>
    <cellStyle name="RowTitles-Detail 4 2 2 2 5 3 4" xfId="35507"/>
    <cellStyle name="RowTitles-Detail 4 2 2 2 5 3 4 2" xfId="35508"/>
    <cellStyle name="RowTitles-Detail 4 2 2 2 5 3 5" xfId="35509"/>
    <cellStyle name="RowTitles-Detail 4 2 2 2 5 4" xfId="35510"/>
    <cellStyle name="RowTitles-Detail 4 2 2 2 5 4 2" xfId="35511"/>
    <cellStyle name="RowTitles-Detail 4 2 2 2 5 4 2 2" xfId="35512"/>
    <cellStyle name="RowTitles-Detail 4 2 2 2 5 4 3" xfId="35513"/>
    <cellStyle name="RowTitles-Detail 4 2 2 2 5 5" xfId="35514"/>
    <cellStyle name="RowTitles-Detail 4 2 2 2 5 5 2" xfId="35515"/>
    <cellStyle name="RowTitles-Detail 4 2 2 2 5 5 2 2" xfId="35516"/>
    <cellStyle name="RowTitles-Detail 4 2 2 2 5 6" xfId="35517"/>
    <cellStyle name="RowTitles-Detail 4 2 2 2 5 6 2" xfId="35518"/>
    <cellStyle name="RowTitles-Detail 4 2 2 2 5 7" xfId="35519"/>
    <cellStyle name="RowTitles-Detail 4 2 2 2 6" xfId="35520"/>
    <cellStyle name="RowTitles-Detail 4 2 2 2 6 2" xfId="35521"/>
    <cellStyle name="RowTitles-Detail 4 2 2 2 6 2 2" xfId="35522"/>
    <cellStyle name="RowTitles-Detail 4 2 2 2 6 2 2 2" xfId="35523"/>
    <cellStyle name="RowTitles-Detail 4 2 2 2 6 2 2 2 2" xfId="35524"/>
    <cellStyle name="RowTitles-Detail 4 2 2 2 6 2 2 3" xfId="35525"/>
    <cellStyle name="RowTitles-Detail 4 2 2 2 6 2 3" xfId="35526"/>
    <cellStyle name="RowTitles-Detail 4 2 2 2 6 2 3 2" xfId="35527"/>
    <cellStyle name="RowTitles-Detail 4 2 2 2 6 2 3 2 2" xfId="35528"/>
    <cellStyle name="RowTitles-Detail 4 2 2 2 6 2 4" xfId="35529"/>
    <cellStyle name="RowTitles-Detail 4 2 2 2 6 2 4 2" xfId="35530"/>
    <cellStyle name="RowTitles-Detail 4 2 2 2 6 2 5" xfId="35531"/>
    <cellStyle name="RowTitles-Detail 4 2 2 2 6 3" xfId="35532"/>
    <cellStyle name="RowTitles-Detail 4 2 2 2 6 3 2" xfId="35533"/>
    <cellStyle name="RowTitles-Detail 4 2 2 2 6 3 2 2" xfId="35534"/>
    <cellStyle name="RowTitles-Detail 4 2 2 2 6 3 2 2 2" xfId="35535"/>
    <cellStyle name="RowTitles-Detail 4 2 2 2 6 3 2 3" xfId="35536"/>
    <cellStyle name="RowTitles-Detail 4 2 2 2 6 3 3" xfId="35537"/>
    <cellStyle name="RowTitles-Detail 4 2 2 2 6 3 3 2" xfId="35538"/>
    <cellStyle name="RowTitles-Detail 4 2 2 2 6 3 3 2 2" xfId="35539"/>
    <cellStyle name="RowTitles-Detail 4 2 2 2 6 3 4" xfId="35540"/>
    <cellStyle name="RowTitles-Detail 4 2 2 2 6 3 4 2" xfId="35541"/>
    <cellStyle name="RowTitles-Detail 4 2 2 2 6 3 5" xfId="35542"/>
    <cellStyle name="RowTitles-Detail 4 2 2 2 6 4" xfId="35543"/>
    <cellStyle name="RowTitles-Detail 4 2 2 2 6 4 2" xfId="35544"/>
    <cellStyle name="RowTitles-Detail 4 2 2 2 6 4 2 2" xfId="35545"/>
    <cellStyle name="RowTitles-Detail 4 2 2 2 6 4 3" xfId="35546"/>
    <cellStyle name="RowTitles-Detail 4 2 2 2 6 5" xfId="35547"/>
    <cellStyle name="RowTitles-Detail 4 2 2 2 6 5 2" xfId="35548"/>
    <cellStyle name="RowTitles-Detail 4 2 2 2 6 5 2 2" xfId="35549"/>
    <cellStyle name="RowTitles-Detail 4 2 2 2 6 6" xfId="35550"/>
    <cellStyle name="RowTitles-Detail 4 2 2 2 6 6 2" xfId="35551"/>
    <cellStyle name="RowTitles-Detail 4 2 2 2 6 7" xfId="35552"/>
    <cellStyle name="RowTitles-Detail 4 2 2 2 7" xfId="35553"/>
    <cellStyle name="RowTitles-Detail 4 2 2 2 7 2" xfId="35554"/>
    <cellStyle name="RowTitles-Detail 4 2 2 2 7 2 2" xfId="35555"/>
    <cellStyle name="RowTitles-Detail 4 2 2 2 7 2 2 2" xfId="35556"/>
    <cellStyle name="RowTitles-Detail 4 2 2 2 7 2 3" xfId="35557"/>
    <cellStyle name="RowTitles-Detail 4 2 2 2 7 3" xfId="35558"/>
    <cellStyle name="RowTitles-Detail 4 2 2 2 7 3 2" xfId="35559"/>
    <cellStyle name="RowTitles-Detail 4 2 2 2 7 3 2 2" xfId="35560"/>
    <cellStyle name="RowTitles-Detail 4 2 2 2 7 4" xfId="35561"/>
    <cellStyle name="RowTitles-Detail 4 2 2 2 7 4 2" xfId="35562"/>
    <cellStyle name="RowTitles-Detail 4 2 2 2 7 5" xfId="35563"/>
    <cellStyle name="RowTitles-Detail 4 2 2 2 8" xfId="35564"/>
    <cellStyle name="RowTitles-Detail 4 2 2 2 8 2" xfId="35565"/>
    <cellStyle name="RowTitles-Detail 4 2 2 2 9" xfId="35566"/>
    <cellStyle name="RowTitles-Detail 4 2 2 2 9 2" xfId="35567"/>
    <cellStyle name="RowTitles-Detail 4 2 2 2 9 2 2" xfId="35568"/>
    <cellStyle name="RowTitles-Detail 4 2 2 2_STUD aligned by INSTIT" xfId="35569"/>
    <cellStyle name="RowTitles-Detail 4 2 2 3" xfId="35570"/>
    <cellStyle name="RowTitles-Detail 4 2 2 3 2" xfId="35571"/>
    <cellStyle name="RowTitles-Detail 4 2 2 3 2 2" xfId="35572"/>
    <cellStyle name="RowTitles-Detail 4 2 2 3 2 2 2" xfId="35573"/>
    <cellStyle name="RowTitles-Detail 4 2 2 3 2 2 2 2" xfId="35574"/>
    <cellStyle name="RowTitles-Detail 4 2 2 3 2 2 2 2 2" xfId="35575"/>
    <cellStyle name="RowTitles-Detail 4 2 2 3 2 2 2 3" xfId="35576"/>
    <cellStyle name="RowTitles-Detail 4 2 2 3 2 2 3" xfId="35577"/>
    <cellStyle name="RowTitles-Detail 4 2 2 3 2 2 3 2" xfId="35578"/>
    <cellStyle name="RowTitles-Detail 4 2 2 3 2 2 3 2 2" xfId="35579"/>
    <cellStyle name="RowTitles-Detail 4 2 2 3 2 2 4" xfId="35580"/>
    <cellStyle name="RowTitles-Detail 4 2 2 3 2 2 4 2" xfId="35581"/>
    <cellStyle name="RowTitles-Detail 4 2 2 3 2 2 5" xfId="35582"/>
    <cellStyle name="RowTitles-Detail 4 2 2 3 2 3" xfId="35583"/>
    <cellStyle name="RowTitles-Detail 4 2 2 3 2 3 2" xfId="35584"/>
    <cellStyle name="RowTitles-Detail 4 2 2 3 2 3 2 2" xfId="35585"/>
    <cellStyle name="RowTitles-Detail 4 2 2 3 2 3 2 2 2" xfId="35586"/>
    <cellStyle name="RowTitles-Detail 4 2 2 3 2 3 2 3" xfId="35587"/>
    <cellStyle name="RowTitles-Detail 4 2 2 3 2 3 3" xfId="35588"/>
    <cellStyle name="RowTitles-Detail 4 2 2 3 2 3 3 2" xfId="35589"/>
    <cellStyle name="RowTitles-Detail 4 2 2 3 2 3 3 2 2" xfId="35590"/>
    <cellStyle name="RowTitles-Detail 4 2 2 3 2 3 4" xfId="35591"/>
    <cellStyle name="RowTitles-Detail 4 2 2 3 2 3 4 2" xfId="35592"/>
    <cellStyle name="RowTitles-Detail 4 2 2 3 2 3 5" xfId="35593"/>
    <cellStyle name="RowTitles-Detail 4 2 2 3 2 4" xfId="35594"/>
    <cellStyle name="RowTitles-Detail 4 2 2 3 2 4 2" xfId="35595"/>
    <cellStyle name="RowTitles-Detail 4 2 2 3 2 5" xfId="35596"/>
    <cellStyle name="RowTitles-Detail 4 2 2 3 2 5 2" xfId="35597"/>
    <cellStyle name="RowTitles-Detail 4 2 2 3 2 5 2 2" xfId="35598"/>
    <cellStyle name="RowTitles-Detail 4 2 2 3 2 5 3" xfId="35599"/>
    <cellStyle name="RowTitles-Detail 4 2 2 3 2 6" xfId="35600"/>
    <cellStyle name="RowTitles-Detail 4 2 2 3 2 6 2" xfId="35601"/>
    <cellStyle name="RowTitles-Detail 4 2 2 3 2 6 2 2" xfId="35602"/>
    <cellStyle name="RowTitles-Detail 4 2 2 3 2 7" xfId="35603"/>
    <cellStyle name="RowTitles-Detail 4 2 2 3 2 7 2" xfId="35604"/>
    <cellStyle name="RowTitles-Detail 4 2 2 3 2 8" xfId="35605"/>
    <cellStyle name="RowTitles-Detail 4 2 2 3 3" xfId="35606"/>
    <cellStyle name="RowTitles-Detail 4 2 2 3 3 2" xfId="35607"/>
    <cellStyle name="RowTitles-Detail 4 2 2 3 3 2 2" xfId="35608"/>
    <cellStyle name="RowTitles-Detail 4 2 2 3 3 2 2 2" xfId="35609"/>
    <cellStyle name="RowTitles-Detail 4 2 2 3 3 2 2 2 2" xfId="35610"/>
    <cellStyle name="RowTitles-Detail 4 2 2 3 3 2 2 3" xfId="35611"/>
    <cellStyle name="RowTitles-Detail 4 2 2 3 3 2 3" xfId="35612"/>
    <cellStyle name="RowTitles-Detail 4 2 2 3 3 2 3 2" xfId="35613"/>
    <cellStyle name="RowTitles-Detail 4 2 2 3 3 2 3 2 2" xfId="35614"/>
    <cellStyle name="RowTitles-Detail 4 2 2 3 3 2 4" xfId="35615"/>
    <cellStyle name="RowTitles-Detail 4 2 2 3 3 2 4 2" xfId="35616"/>
    <cellStyle name="RowTitles-Detail 4 2 2 3 3 2 5" xfId="35617"/>
    <cellStyle name="RowTitles-Detail 4 2 2 3 3 3" xfId="35618"/>
    <cellStyle name="RowTitles-Detail 4 2 2 3 3 3 2" xfId="35619"/>
    <cellStyle name="RowTitles-Detail 4 2 2 3 3 3 2 2" xfId="35620"/>
    <cellStyle name="RowTitles-Detail 4 2 2 3 3 3 2 2 2" xfId="35621"/>
    <cellStyle name="RowTitles-Detail 4 2 2 3 3 3 2 3" xfId="35622"/>
    <cellStyle name="RowTitles-Detail 4 2 2 3 3 3 3" xfId="35623"/>
    <cellStyle name="RowTitles-Detail 4 2 2 3 3 3 3 2" xfId="35624"/>
    <cellStyle name="RowTitles-Detail 4 2 2 3 3 3 3 2 2" xfId="35625"/>
    <cellStyle name="RowTitles-Detail 4 2 2 3 3 3 4" xfId="35626"/>
    <cellStyle name="RowTitles-Detail 4 2 2 3 3 3 4 2" xfId="35627"/>
    <cellStyle name="RowTitles-Detail 4 2 2 3 3 3 5" xfId="35628"/>
    <cellStyle name="RowTitles-Detail 4 2 2 3 3 4" xfId="35629"/>
    <cellStyle name="RowTitles-Detail 4 2 2 3 3 4 2" xfId="35630"/>
    <cellStyle name="RowTitles-Detail 4 2 2 3 3 5" xfId="35631"/>
    <cellStyle name="RowTitles-Detail 4 2 2 3 3 5 2" xfId="35632"/>
    <cellStyle name="RowTitles-Detail 4 2 2 3 3 5 2 2" xfId="35633"/>
    <cellStyle name="RowTitles-Detail 4 2 2 3 4" xfId="35634"/>
    <cellStyle name="RowTitles-Detail 4 2 2 3 4 2" xfId="35635"/>
    <cellStyle name="RowTitles-Detail 4 2 2 3 4 2 2" xfId="35636"/>
    <cellStyle name="RowTitles-Detail 4 2 2 3 4 2 2 2" xfId="35637"/>
    <cellStyle name="RowTitles-Detail 4 2 2 3 4 2 2 2 2" xfId="35638"/>
    <cellStyle name="RowTitles-Detail 4 2 2 3 4 2 2 3" xfId="35639"/>
    <cellStyle name="RowTitles-Detail 4 2 2 3 4 2 3" xfId="35640"/>
    <cellStyle name="RowTitles-Detail 4 2 2 3 4 2 3 2" xfId="35641"/>
    <cellStyle name="RowTitles-Detail 4 2 2 3 4 2 3 2 2" xfId="35642"/>
    <cellStyle name="RowTitles-Detail 4 2 2 3 4 2 4" xfId="35643"/>
    <cellStyle name="RowTitles-Detail 4 2 2 3 4 2 4 2" xfId="35644"/>
    <cellStyle name="RowTitles-Detail 4 2 2 3 4 2 5" xfId="35645"/>
    <cellStyle name="RowTitles-Detail 4 2 2 3 4 3" xfId="35646"/>
    <cellStyle name="RowTitles-Detail 4 2 2 3 4 3 2" xfId="35647"/>
    <cellStyle name="RowTitles-Detail 4 2 2 3 4 3 2 2" xfId="35648"/>
    <cellStyle name="RowTitles-Detail 4 2 2 3 4 3 2 2 2" xfId="35649"/>
    <cellStyle name="RowTitles-Detail 4 2 2 3 4 3 2 3" xfId="35650"/>
    <cellStyle name="RowTitles-Detail 4 2 2 3 4 3 3" xfId="35651"/>
    <cellStyle name="RowTitles-Detail 4 2 2 3 4 3 3 2" xfId="35652"/>
    <cellStyle name="RowTitles-Detail 4 2 2 3 4 3 3 2 2" xfId="35653"/>
    <cellStyle name="RowTitles-Detail 4 2 2 3 4 3 4" xfId="35654"/>
    <cellStyle name="RowTitles-Detail 4 2 2 3 4 3 4 2" xfId="35655"/>
    <cellStyle name="RowTitles-Detail 4 2 2 3 4 3 5" xfId="35656"/>
    <cellStyle name="RowTitles-Detail 4 2 2 3 4 4" xfId="35657"/>
    <cellStyle name="RowTitles-Detail 4 2 2 3 4 4 2" xfId="35658"/>
    <cellStyle name="RowTitles-Detail 4 2 2 3 4 4 2 2" xfId="35659"/>
    <cellStyle name="RowTitles-Detail 4 2 2 3 4 4 3" xfId="35660"/>
    <cellStyle name="RowTitles-Detail 4 2 2 3 4 5" xfId="35661"/>
    <cellStyle name="RowTitles-Detail 4 2 2 3 4 5 2" xfId="35662"/>
    <cellStyle name="RowTitles-Detail 4 2 2 3 4 5 2 2" xfId="35663"/>
    <cellStyle name="RowTitles-Detail 4 2 2 3 4 6" xfId="35664"/>
    <cellStyle name="RowTitles-Detail 4 2 2 3 4 6 2" xfId="35665"/>
    <cellStyle name="RowTitles-Detail 4 2 2 3 4 7" xfId="35666"/>
    <cellStyle name="RowTitles-Detail 4 2 2 3 5" xfId="35667"/>
    <cellStyle name="RowTitles-Detail 4 2 2 3 5 2" xfId="35668"/>
    <cellStyle name="RowTitles-Detail 4 2 2 3 5 2 2" xfId="35669"/>
    <cellStyle name="RowTitles-Detail 4 2 2 3 5 2 2 2" xfId="35670"/>
    <cellStyle name="RowTitles-Detail 4 2 2 3 5 2 2 2 2" xfId="35671"/>
    <cellStyle name="RowTitles-Detail 4 2 2 3 5 2 2 3" xfId="35672"/>
    <cellStyle name="RowTitles-Detail 4 2 2 3 5 2 3" xfId="35673"/>
    <cellStyle name="RowTitles-Detail 4 2 2 3 5 2 3 2" xfId="35674"/>
    <cellStyle name="RowTitles-Detail 4 2 2 3 5 2 3 2 2" xfId="35675"/>
    <cellStyle name="RowTitles-Detail 4 2 2 3 5 2 4" xfId="35676"/>
    <cellStyle name="RowTitles-Detail 4 2 2 3 5 2 4 2" xfId="35677"/>
    <cellStyle name="RowTitles-Detail 4 2 2 3 5 2 5" xfId="35678"/>
    <cellStyle name="RowTitles-Detail 4 2 2 3 5 3" xfId="35679"/>
    <cellStyle name="RowTitles-Detail 4 2 2 3 5 3 2" xfId="35680"/>
    <cellStyle name="RowTitles-Detail 4 2 2 3 5 3 2 2" xfId="35681"/>
    <cellStyle name="RowTitles-Detail 4 2 2 3 5 3 2 2 2" xfId="35682"/>
    <cellStyle name="RowTitles-Detail 4 2 2 3 5 3 2 3" xfId="35683"/>
    <cellStyle name="RowTitles-Detail 4 2 2 3 5 3 3" xfId="35684"/>
    <cellStyle name="RowTitles-Detail 4 2 2 3 5 3 3 2" xfId="35685"/>
    <cellStyle name="RowTitles-Detail 4 2 2 3 5 3 3 2 2" xfId="35686"/>
    <cellStyle name="RowTitles-Detail 4 2 2 3 5 3 4" xfId="35687"/>
    <cellStyle name="RowTitles-Detail 4 2 2 3 5 3 4 2" xfId="35688"/>
    <cellStyle name="RowTitles-Detail 4 2 2 3 5 3 5" xfId="35689"/>
    <cellStyle name="RowTitles-Detail 4 2 2 3 5 4" xfId="35690"/>
    <cellStyle name="RowTitles-Detail 4 2 2 3 5 4 2" xfId="35691"/>
    <cellStyle name="RowTitles-Detail 4 2 2 3 5 4 2 2" xfId="35692"/>
    <cellStyle name="RowTitles-Detail 4 2 2 3 5 4 3" xfId="35693"/>
    <cellStyle name="RowTitles-Detail 4 2 2 3 5 5" xfId="35694"/>
    <cellStyle name="RowTitles-Detail 4 2 2 3 5 5 2" xfId="35695"/>
    <cellStyle name="RowTitles-Detail 4 2 2 3 5 5 2 2" xfId="35696"/>
    <cellStyle name="RowTitles-Detail 4 2 2 3 5 6" xfId="35697"/>
    <cellStyle name="RowTitles-Detail 4 2 2 3 5 6 2" xfId="35698"/>
    <cellStyle name="RowTitles-Detail 4 2 2 3 5 7" xfId="35699"/>
    <cellStyle name="RowTitles-Detail 4 2 2 3 6" xfId="35700"/>
    <cellStyle name="RowTitles-Detail 4 2 2 3 6 2" xfId="35701"/>
    <cellStyle name="RowTitles-Detail 4 2 2 3 6 2 2" xfId="35702"/>
    <cellStyle name="RowTitles-Detail 4 2 2 3 6 2 2 2" xfId="35703"/>
    <cellStyle name="RowTitles-Detail 4 2 2 3 6 2 2 2 2" xfId="35704"/>
    <cellStyle name="RowTitles-Detail 4 2 2 3 6 2 2 3" xfId="35705"/>
    <cellStyle name="RowTitles-Detail 4 2 2 3 6 2 3" xfId="35706"/>
    <cellStyle name="RowTitles-Detail 4 2 2 3 6 2 3 2" xfId="35707"/>
    <cellStyle name="RowTitles-Detail 4 2 2 3 6 2 3 2 2" xfId="35708"/>
    <cellStyle name="RowTitles-Detail 4 2 2 3 6 2 4" xfId="35709"/>
    <cellStyle name="RowTitles-Detail 4 2 2 3 6 2 4 2" xfId="35710"/>
    <cellStyle name="RowTitles-Detail 4 2 2 3 6 2 5" xfId="35711"/>
    <cellStyle name="RowTitles-Detail 4 2 2 3 6 3" xfId="35712"/>
    <cellStyle name="RowTitles-Detail 4 2 2 3 6 3 2" xfId="35713"/>
    <cellStyle name="RowTitles-Detail 4 2 2 3 6 3 2 2" xfId="35714"/>
    <cellStyle name="RowTitles-Detail 4 2 2 3 6 3 2 2 2" xfId="35715"/>
    <cellStyle name="RowTitles-Detail 4 2 2 3 6 3 2 3" xfId="35716"/>
    <cellStyle name="RowTitles-Detail 4 2 2 3 6 3 3" xfId="35717"/>
    <cellStyle name="RowTitles-Detail 4 2 2 3 6 3 3 2" xfId="35718"/>
    <cellStyle name="RowTitles-Detail 4 2 2 3 6 3 3 2 2" xfId="35719"/>
    <cellStyle name="RowTitles-Detail 4 2 2 3 6 3 4" xfId="35720"/>
    <cellStyle name="RowTitles-Detail 4 2 2 3 6 3 4 2" xfId="35721"/>
    <cellStyle name="RowTitles-Detail 4 2 2 3 6 3 5" xfId="35722"/>
    <cellStyle name="RowTitles-Detail 4 2 2 3 6 4" xfId="35723"/>
    <cellStyle name="RowTitles-Detail 4 2 2 3 6 4 2" xfId="35724"/>
    <cellStyle name="RowTitles-Detail 4 2 2 3 6 4 2 2" xfId="35725"/>
    <cellStyle name="RowTitles-Detail 4 2 2 3 6 4 3" xfId="35726"/>
    <cellStyle name="RowTitles-Detail 4 2 2 3 6 5" xfId="35727"/>
    <cellStyle name="RowTitles-Detail 4 2 2 3 6 5 2" xfId="35728"/>
    <cellStyle name="RowTitles-Detail 4 2 2 3 6 5 2 2" xfId="35729"/>
    <cellStyle name="RowTitles-Detail 4 2 2 3 6 6" xfId="35730"/>
    <cellStyle name="RowTitles-Detail 4 2 2 3 6 6 2" xfId="35731"/>
    <cellStyle name="RowTitles-Detail 4 2 2 3 6 7" xfId="35732"/>
    <cellStyle name="RowTitles-Detail 4 2 2 3 7" xfId="35733"/>
    <cellStyle name="RowTitles-Detail 4 2 2 3 7 2" xfId="35734"/>
    <cellStyle name="RowTitles-Detail 4 2 2 3 7 2 2" xfId="35735"/>
    <cellStyle name="RowTitles-Detail 4 2 2 3 7 2 2 2" xfId="35736"/>
    <cellStyle name="RowTitles-Detail 4 2 2 3 7 2 3" xfId="35737"/>
    <cellStyle name="RowTitles-Detail 4 2 2 3 7 3" xfId="35738"/>
    <cellStyle name="RowTitles-Detail 4 2 2 3 7 3 2" xfId="35739"/>
    <cellStyle name="RowTitles-Detail 4 2 2 3 7 3 2 2" xfId="35740"/>
    <cellStyle name="RowTitles-Detail 4 2 2 3 7 4" xfId="35741"/>
    <cellStyle name="RowTitles-Detail 4 2 2 3 7 4 2" xfId="35742"/>
    <cellStyle name="RowTitles-Detail 4 2 2 3 7 5" xfId="35743"/>
    <cellStyle name="RowTitles-Detail 4 2 2 3 8" xfId="35744"/>
    <cellStyle name="RowTitles-Detail 4 2 2 3 8 2" xfId="35745"/>
    <cellStyle name="RowTitles-Detail 4 2 2 3 8 2 2" xfId="35746"/>
    <cellStyle name="RowTitles-Detail 4 2 2 3 8 2 2 2" xfId="35747"/>
    <cellStyle name="RowTitles-Detail 4 2 2 3 8 2 3" xfId="35748"/>
    <cellStyle name="RowTitles-Detail 4 2 2 3 8 3" xfId="35749"/>
    <cellStyle name="RowTitles-Detail 4 2 2 3 8 3 2" xfId="35750"/>
    <cellStyle name="RowTitles-Detail 4 2 2 3 8 3 2 2" xfId="35751"/>
    <cellStyle name="RowTitles-Detail 4 2 2 3 8 4" xfId="35752"/>
    <cellStyle name="RowTitles-Detail 4 2 2 3 8 4 2" xfId="35753"/>
    <cellStyle name="RowTitles-Detail 4 2 2 3 8 5" xfId="35754"/>
    <cellStyle name="RowTitles-Detail 4 2 2 3 9" xfId="35755"/>
    <cellStyle name="RowTitles-Detail 4 2 2 3 9 2" xfId="35756"/>
    <cellStyle name="RowTitles-Detail 4 2 2 3 9 2 2" xfId="35757"/>
    <cellStyle name="RowTitles-Detail 4 2 2 3_STUD aligned by INSTIT" xfId="35758"/>
    <cellStyle name="RowTitles-Detail 4 2 2 4" xfId="35759"/>
    <cellStyle name="RowTitles-Detail 4 2 2 4 2" xfId="35760"/>
    <cellStyle name="RowTitles-Detail 4 2 2 4 2 2" xfId="35761"/>
    <cellStyle name="RowTitles-Detail 4 2 2 4 2 2 2" xfId="35762"/>
    <cellStyle name="RowTitles-Detail 4 2 2 4 2 2 2 2" xfId="35763"/>
    <cellStyle name="RowTitles-Detail 4 2 2 4 2 2 2 2 2" xfId="35764"/>
    <cellStyle name="RowTitles-Detail 4 2 2 4 2 2 2 3" xfId="35765"/>
    <cellStyle name="RowTitles-Detail 4 2 2 4 2 2 3" xfId="35766"/>
    <cellStyle name="RowTitles-Detail 4 2 2 4 2 2 3 2" xfId="35767"/>
    <cellStyle name="RowTitles-Detail 4 2 2 4 2 2 3 2 2" xfId="35768"/>
    <cellStyle name="RowTitles-Detail 4 2 2 4 2 2 4" xfId="35769"/>
    <cellStyle name="RowTitles-Detail 4 2 2 4 2 2 4 2" xfId="35770"/>
    <cellStyle name="RowTitles-Detail 4 2 2 4 2 2 5" xfId="35771"/>
    <cellStyle name="RowTitles-Detail 4 2 2 4 2 3" xfId="35772"/>
    <cellStyle name="RowTitles-Detail 4 2 2 4 2 3 2" xfId="35773"/>
    <cellStyle name="RowTitles-Detail 4 2 2 4 2 3 2 2" xfId="35774"/>
    <cellStyle name="RowTitles-Detail 4 2 2 4 2 3 2 2 2" xfId="35775"/>
    <cellStyle name="RowTitles-Detail 4 2 2 4 2 3 2 3" xfId="35776"/>
    <cellStyle name="RowTitles-Detail 4 2 2 4 2 3 3" xfId="35777"/>
    <cellStyle name="RowTitles-Detail 4 2 2 4 2 3 3 2" xfId="35778"/>
    <cellStyle name="RowTitles-Detail 4 2 2 4 2 3 3 2 2" xfId="35779"/>
    <cellStyle name="RowTitles-Detail 4 2 2 4 2 3 4" xfId="35780"/>
    <cellStyle name="RowTitles-Detail 4 2 2 4 2 3 4 2" xfId="35781"/>
    <cellStyle name="RowTitles-Detail 4 2 2 4 2 3 5" xfId="35782"/>
    <cellStyle name="RowTitles-Detail 4 2 2 4 2 4" xfId="35783"/>
    <cellStyle name="RowTitles-Detail 4 2 2 4 2 4 2" xfId="35784"/>
    <cellStyle name="RowTitles-Detail 4 2 2 4 2 5" xfId="35785"/>
    <cellStyle name="RowTitles-Detail 4 2 2 4 2 5 2" xfId="35786"/>
    <cellStyle name="RowTitles-Detail 4 2 2 4 2 5 2 2" xfId="35787"/>
    <cellStyle name="RowTitles-Detail 4 2 2 4 2 5 3" xfId="35788"/>
    <cellStyle name="RowTitles-Detail 4 2 2 4 2 6" xfId="35789"/>
    <cellStyle name="RowTitles-Detail 4 2 2 4 2 6 2" xfId="35790"/>
    <cellStyle name="RowTitles-Detail 4 2 2 4 2 6 2 2" xfId="35791"/>
    <cellStyle name="RowTitles-Detail 4 2 2 4 3" xfId="35792"/>
    <cellStyle name="RowTitles-Detail 4 2 2 4 3 2" xfId="35793"/>
    <cellStyle name="RowTitles-Detail 4 2 2 4 3 2 2" xfId="35794"/>
    <cellStyle name="RowTitles-Detail 4 2 2 4 3 2 2 2" xfId="35795"/>
    <cellStyle name="RowTitles-Detail 4 2 2 4 3 2 2 2 2" xfId="35796"/>
    <cellStyle name="RowTitles-Detail 4 2 2 4 3 2 2 3" xfId="35797"/>
    <cellStyle name="RowTitles-Detail 4 2 2 4 3 2 3" xfId="35798"/>
    <cellStyle name="RowTitles-Detail 4 2 2 4 3 2 3 2" xfId="35799"/>
    <cellStyle name="RowTitles-Detail 4 2 2 4 3 2 3 2 2" xfId="35800"/>
    <cellStyle name="RowTitles-Detail 4 2 2 4 3 2 4" xfId="35801"/>
    <cellStyle name="RowTitles-Detail 4 2 2 4 3 2 4 2" xfId="35802"/>
    <cellStyle name="RowTitles-Detail 4 2 2 4 3 2 5" xfId="35803"/>
    <cellStyle name="RowTitles-Detail 4 2 2 4 3 3" xfId="35804"/>
    <cellStyle name="RowTitles-Detail 4 2 2 4 3 3 2" xfId="35805"/>
    <cellStyle name="RowTitles-Detail 4 2 2 4 3 3 2 2" xfId="35806"/>
    <cellStyle name="RowTitles-Detail 4 2 2 4 3 3 2 2 2" xfId="35807"/>
    <cellStyle name="RowTitles-Detail 4 2 2 4 3 3 2 3" xfId="35808"/>
    <cellStyle name="RowTitles-Detail 4 2 2 4 3 3 3" xfId="35809"/>
    <cellStyle name="RowTitles-Detail 4 2 2 4 3 3 3 2" xfId="35810"/>
    <cellStyle name="RowTitles-Detail 4 2 2 4 3 3 3 2 2" xfId="35811"/>
    <cellStyle name="RowTitles-Detail 4 2 2 4 3 3 4" xfId="35812"/>
    <cellStyle name="RowTitles-Detail 4 2 2 4 3 3 4 2" xfId="35813"/>
    <cellStyle name="RowTitles-Detail 4 2 2 4 3 3 5" xfId="35814"/>
    <cellStyle name="RowTitles-Detail 4 2 2 4 3 4" xfId="35815"/>
    <cellStyle name="RowTitles-Detail 4 2 2 4 3 4 2" xfId="35816"/>
    <cellStyle name="RowTitles-Detail 4 2 2 4 3 5" xfId="35817"/>
    <cellStyle name="RowTitles-Detail 4 2 2 4 3 5 2" xfId="35818"/>
    <cellStyle name="RowTitles-Detail 4 2 2 4 3 5 2 2" xfId="35819"/>
    <cellStyle name="RowTitles-Detail 4 2 2 4 3 6" xfId="35820"/>
    <cellStyle name="RowTitles-Detail 4 2 2 4 3 6 2" xfId="35821"/>
    <cellStyle name="RowTitles-Detail 4 2 2 4 3 7" xfId="35822"/>
    <cellStyle name="RowTitles-Detail 4 2 2 4 4" xfId="35823"/>
    <cellStyle name="RowTitles-Detail 4 2 2 4 4 2" xfId="35824"/>
    <cellStyle name="RowTitles-Detail 4 2 2 4 4 2 2" xfId="35825"/>
    <cellStyle name="RowTitles-Detail 4 2 2 4 4 2 2 2" xfId="35826"/>
    <cellStyle name="RowTitles-Detail 4 2 2 4 4 2 2 2 2" xfId="35827"/>
    <cellStyle name="RowTitles-Detail 4 2 2 4 4 2 2 3" xfId="35828"/>
    <cellStyle name="RowTitles-Detail 4 2 2 4 4 2 3" xfId="35829"/>
    <cellStyle name="RowTitles-Detail 4 2 2 4 4 2 3 2" xfId="35830"/>
    <cellStyle name="RowTitles-Detail 4 2 2 4 4 2 3 2 2" xfId="35831"/>
    <cellStyle name="RowTitles-Detail 4 2 2 4 4 2 4" xfId="35832"/>
    <cellStyle name="RowTitles-Detail 4 2 2 4 4 2 4 2" xfId="35833"/>
    <cellStyle name="RowTitles-Detail 4 2 2 4 4 2 5" xfId="35834"/>
    <cellStyle name="RowTitles-Detail 4 2 2 4 4 3" xfId="35835"/>
    <cellStyle name="RowTitles-Detail 4 2 2 4 4 3 2" xfId="35836"/>
    <cellStyle name="RowTitles-Detail 4 2 2 4 4 3 2 2" xfId="35837"/>
    <cellStyle name="RowTitles-Detail 4 2 2 4 4 3 2 2 2" xfId="35838"/>
    <cellStyle name="RowTitles-Detail 4 2 2 4 4 3 2 3" xfId="35839"/>
    <cellStyle name="RowTitles-Detail 4 2 2 4 4 3 3" xfId="35840"/>
    <cellStyle name="RowTitles-Detail 4 2 2 4 4 3 3 2" xfId="35841"/>
    <cellStyle name="RowTitles-Detail 4 2 2 4 4 3 3 2 2" xfId="35842"/>
    <cellStyle name="RowTitles-Detail 4 2 2 4 4 3 4" xfId="35843"/>
    <cellStyle name="RowTitles-Detail 4 2 2 4 4 3 4 2" xfId="35844"/>
    <cellStyle name="RowTitles-Detail 4 2 2 4 4 3 5" xfId="35845"/>
    <cellStyle name="RowTitles-Detail 4 2 2 4 4 4" xfId="35846"/>
    <cellStyle name="RowTitles-Detail 4 2 2 4 4 4 2" xfId="35847"/>
    <cellStyle name="RowTitles-Detail 4 2 2 4 4 5" xfId="35848"/>
    <cellStyle name="RowTitles-Detail 4 2 2 4 4 5 2" xfId="35849"/>
    <cellStyle name="RowTitles-Detail 4 2 2 4 4 5 2 2" xfId="35850"/>
    <cellStyle name="RowTitles-Detail 4 2 2 4 4 5 3" xfId="35851"/>
    <cellStyle name="RowTitles-Detail 4 2 2 4 4 6" xfId="35852"/>
    <cellStyle name="RowTitles-Detail 4 2 2 4 4 6 2" xfId="35853"/>
    <cellStyle name="RowTitles-Detail 4 2 2 4 4 6 2 2" xfId="35854"/>
    <cellStyle name="RowTitles-Detail 4 2 2 4 4 7" xfId="35855"/>
    <cellStyle name="RowTitles-Detail 4 2 2 4 4 7 2" xfId="35856"/>
    <cellStyle name="RowTitles-Detail 4 2 2 4 4 8" xfId="35857"/>
    <cellStyle name="RowTitles-Detail 4 2 2 4 5" xfId="35858"/>
    <cellStyle name="RowTitles-Detail 4 2 2 4 5 2" xfId="35859"/>
    <cellStyle name="RowTitles-Detail 4 2 2 4 5 2 2" xfId="35860"/>
    <cellStyle name="RowTitles-Detail 4 2 2 4 5 2 2 2" xfId="35861"/>
    <cellStyle name="RowTitles-Detail 4 2 2 4 5 2 2 2 2" xfId="35862"/>
    <cellStyle name="RowTitles-Detail 4 2 2 4 5 2 2 3" xfId="35863"/>
    <cellStyle name="RowTitles-Detail 4 2 2 4 5 2 3" xfId="35864"/>
    <cellStyle name="RowTitles-Detail 4 2 2 4 5 2 3 2" xfId="35865"/>
    <cellStyle name="RowTitles-Detail 4 2 2 4 5 2 3 2 2" xfId="35866"/>
    <cellStyle name="RowTitles-Detail 4 2 2 4 5 2 4" xfId="35867"/>
    <cellStyle name="RowTitles-Detail 4 2 2 4 5 2 4 2" xfId="35868"/>
    <cellStyle name="RowTitles-Detail 4 2 2 4 5 2 5" xfId="35869"/>
    <cellStyle name="RowTitles-Detail 4 2 2 4 5 3" xfId="35870"/>
    <cellStyle name="RowTitles-Detail 4 2 2 4 5 3 2" xfId="35871"/>
    <cellStyle name="RowTitles-Detail 4 2 2 4 5 3 2 2" xfId="35872"/>
    <cellStyle name="RowTitles-Detail 4 2 2 4 5 3 2 2 2" xfId="35873"/>
    <cellStyle name="RowTitles-Detail 4 2 2 4 5 3 2 3" xfId="35874"/>
    <cellStyle name="RowTitles-Detail 4 2 2 4 5 3 3" xfId="35875"/>
    <cellStyle name="RowTitles-Detail 4 2 2 4 5 3 3 2" xfId="35876"/>
    <cellStyle name="RowTitles-Detail 4 2 2 4 5 3 3 2 2" xfId="35877"/>
    <cellStyle name="RowTitles-Detail 4 2 2 4 5 3 4" xfId="35878"/>
    <cellStyle name="RowTitles-Detail 4 2 2 4 5 3 4 2" xfId="35879"/>
    <cellStyle name="RowTitles-Detail 4 2 2 4 5 3 5" xfId="35880"/>
    <cellStyle name="RowTitles-Detail 4 2 2 4 5 4" xfId="35881"/>
    <cellStyle name="RowTitles-Detail 4 2 2 4 5 4 2" xfId="35882"/>
    <cellStyle name="RowTitles-Detail 4 2 2 4 5 4 2 2" xfId="35883"/>
    <cellStyle name="RowTitles-Detail 4 2 2 4 5 4 3" xfId="35884"/>
    <cellStyle name="RowTitles-Detail 4 2 2 4 5 5" xfId="35885"/>
    <cellStyle name="RowTitles-Detail 4 2 2 4 5 5 2" xfId="35886"/>
    <cellStyle name="RowTitles-Detail 4 2 2 4 5 5 2 2" xfId="35887"/>
    <cellStyle name="RowTitles-Detail 4 2 2 4 5 6" xfId="35888"/>
    <cellStyle name="RowTitles-Detail 4 2 2 4 5 6 2" xfId="35889"/>
    <cellStyle name="RowTitles-Detail 4 2 2 4 5 7" xfId="35890"/>
    <cellStyle name="RowTitles-Detail 4 2 2 4 6" xfId="35891"/>
    <cellStyle name="RowTitles-Detail 4 2 2 4 6 2" xfId="35892"/>
    <cellStyle name="RowTitles-Detail 4 2 2 4 6 2 2" xfId="35893"/>
    <cellStyle name="RowTitles-Detail 4 2 2 4 6 2 2 2" xfId="35894"/>
    <cellStyle name="RowTitles-Detail 4 2 2 4 6 2 2 2 2" xfId="35895"/>
    <cellStyle name="RowTitles-Detail 4 2 2 4 6 2 2 3" xfId="35896"/>
    <cellStyle name="RowTitles-Detail 4 2 2 4 6 2 3" xfId="35897"/>
    <cellStyle name="RowTitles-Detail 4 2 2 4 6 2 3 2" xfId="35898"/>
    <cellStyle name="RowTitles-Detail 4 2 2 4 6 2 3 2 2" xfId="35899"/>
    <cellStyle name="RowTitles-Detail 4 2 2 4 6 2 4" xfId="35900"/>
    <cellStyle name="RowTitles-Detail 4 2 2 4 6 2 4 2" xfId="35901"/>
    <cellStyle name="RowTitles-Detail 4 2 2 4 6 2 5" xfId="35902"/>
    <cellStyle name="RowTitles-Detail 4 2 2 4 6 3" xfId="35903"/>
    <cellStyle name="RowTitles-Detail 4 2 2 4 6 3 2" xfId="35904"/>
    <cellStyle name="RowTitles-Detail 4 2 2 4 6 3 2 2" xfId="35905"/>
    <cellStyle name="RowTitles-Detail 4 2 2 4 6 3 2 2 2" xfId="35906"/>
    <cellStyle name="RowTitles-Detail 4 2 2 4 6 3 2 3" xfId="35907"/>
    <cellStyle name="RowTitles-Detail 4 2 2 4 6 3 3" xfId="35908"/>
    <cellStyle name="RowTitles-Detail 4 2 2 4 6 3 3 2" xfId="35909"/>
    <cellStyle name="RowTitles-Detail 4 2 2 4 6 3 3 2 2" xfId="35910"/>
    <cellStyle name="RowTitles-Detail 4 2 2 4 6 3 4" xfId="35911"/>
    <cellStyle name="RowTitles-Detail 4 2 2 4 6 3 4 2" xfId="35912"/>
    <cellStyle name="RowTitles-Detail 4 2 2 4 6 3 5" xfId="35913"/>
    <cellStyle name="RowTitles-Detail 4 2 2 4 6 4" xfId="35914"/>
    <cellStyle name="RowTitles-Detail 4 2 2 4 6 4 2" xfId="35915"/>
    <cellStyle name="RowTitles-Detail 4 2 2 4 6 4 2 2" xfId="35916"/>
    <cellStyle name="RowTitles-Detail 4 2 2 4 6 4 3" xfId="35917"/>
    <cellStyle name="RowTitles-Detail 4 2 2 4 6 5" xfId="35918"/>
    <cellStyle name="RowTitles-Detail 4 2 2 4 6 5 2" xfId="35919"/>
    <cellStyle name="RowTitles-Detail 4 2 2 4 6 5 2 2" xfId="35920"/>
    <cellStyle name="RowTitles-Detail 4 2 2 4 6 6" xfId="35921"/>
    <cellStyle name="RowTitles-Detail 4 2 2 4 6 6 2" xfId="35922"/>
    <cellStyle name="RowTitles-Detail 4 2 2 4 6 7" xfId="35923"/>
    <cellStyle name="RowTitles-Detail 4 2 2 4 7" xfId="35924"/>
    <cellStyle name="RowTitles-Detail 4 2 2 4 7 2" xfId="35925"/>
    <cellStyle name="RowTitles-Detail 4 2 2 4 7 2 2" xfId="35926"/>
    <cellStyle name="RowTitles-Detail 4 2 2 4 7 2 2 2" xfId="35927"/>
    <cellStyle name="RowTitles-Detail 4 2 2 4 7 2 3" xfId="35928"/>
    <cellStyle name="RowTitles-Detail 4 2 2 4 7 3" xfId="35929"/>
    <cellStyle name="RowTitles-Detail 4 2 2 4 7 3 2" xfId="35930"/>
    <cellStyle name="RowTitles-Detail 4 2 2 4 7 3 2 2" xfId="35931"/>
    <cellStyle name="RowTitles-Detail 4 2 2 4 7 4" xfId="35932"/>
    <cellStyle name="RowTitles-Detail 4 2 2 4 7 4 2" xfId="35933"/>
    <cellStyle name="RowTitles-Detail 4 2 2 4 7 5" xfId="35934"/>
    <cellStyle name="RowTitles-Detail 4 2 2 4 8" xfId="35935"/>
    <cellStyle name="RowTitles-Detail 4 2 2 4 8 2" xfId="35936"/>
    <cellStyle name="RowTitles-Detail 4 2 2 4 9" xfId="35937"/>
    <cellStyle name="RowTitles-Detail 4 2 2 4 9 2" xfId="35938"/>
    <cellStyle name="RowTitles-Detail 4 2 2 4 9 2 2" xfId="35939"/>
    <cellStyle name="RowTitles-Detail 4 2 2 4_STUD aligned by INSTIT" xfId="35940"/>
    <cellStyle name="RowTitles-Detail 4 2 2 5" xfId="35941"/>
    <cellStyle name="RowTitles-Detail 4 2 2 5 2" xfId="35942"/>
    <cellStyle name="RowTitles-Detail 4 2 2 5 2 2" xfId="35943"/>
    <cellStyle name="RowTitles-Detail 4 2 2 5 2 2 2" xfId="35944"/>
    <cellStyle name="RowTitles-Detail 4 2 2 5 2 2 2 2" xfId="35945"/>
    <cellStyle name="RowTitles-Detail 4 2 2 5 2 2 3" xfId="35946"/>
    <cellStyle name="RowTitles-Detail 4 2 2 5 2 3" xfId="35947"/>
    <cellStyle name="RowTitles-Detail 4 2 2 5 2 3 2" xfId="35948"/>
    <cellStyle name="RowTitles-Detail 4 2 2 5 2 3 2 2" xfId="35949"/>
    <cellStyle name="RowTitles-Detail 4 2 2 5 2 4" xfId="35950"/>
    <cellStyle name="RowTitles-Detail 4 2 2 5 2 4 2" xfId="35951"/>
    <cellStyle name="RowTitles-Detail 4 2 2 5 2 5" xfId="35952"/>
    <cellStyle name="RowTitles-Detail 4 2 2 5 3" xfId="35953"/>
    <cellStyle name="RowTitles-Detail 4 2 2 5 3 2" xfId="35954"/>
    <cellStyle name="RowTitles-Detail 4 2 2 5 3 2 2" xfId="35955"/>
    <cellStyle name="RowTitles-Detail 4 2 2 5 3 2 2 2" xfId="35956"/>
    <cellStyle name="RowTitles-Detail 4 2 2 5 3 2 3" xfId="35957"/>
    <cellStyle name="RowTitles-Detail 4 2 2 5 3 3" xfId="35958"/>
    <cellStyle name="RowTitles-Detail 4 2 2 5 3 3 2" xfId="35959"/>
    <cellStyle name="RowTitles-Detail 4 2 2 5 3 3 2 2" xfId="35960"/>
    <cellStyle name="RowTitles-Detail 4 2 2 5 3 4" xfId="35961"/>
    <cellStyle name="RowTitles-Detail 4 2 2 5 3 4 2" xfId="35962"/>
    <cellStyle name="RowTitles-Detail 4 2 2 5 3 5" xfId="35963"/>
    <cellStyle name="RowTitles-Detail 4 2 2 5 4" xfId="35964"/>
    <cellStyle name="RowTitles-Detail 4 2 2 5 4 2" xfId="35965"/>
    <cellStyle name="RowTitles-Detail 4 2 2 5 5" xfId="35966"/>
    <cellStyle name="RowTitles-Detail 4 2 2 5 5 2" xfId="35967"/>
    <cellStyle name="RowTitles-Detail 4 2 2 5 5 2 2" xfId="35968"/>
    <cellStyle name="RowTitles-Detail 4 2 2 5 5 3" xfId="35969"/>
    <cellStyle name="RowTitles-Detail 4 2 2 5 6" xfId="35970"/>
    <cellStyle name="RowTitles-Detail 4 2 2 5 6 2" xfId="35971"/>
    <cellStyle name="RowTitles-Detail 4 2 2 5 6 2 2" xfId="35972"/>
    <cellStyle name="RowTitles-Detail 4 2 2 6" xfId="35973"/>
    <cellStyle name="RowTitles-Detail 4 2 2 6 2" xfId="35974"/>
    <cellStyle name="RowTitles-Detail 4 2 2 6 2 2" xfId="35975"/>
    <cellStyle name="RowTitles-Detail 4 2 2 6 2 2 2" xfId="35976"/>
    <cellStyle name="RowTitles-Detail 4 2 2 6 2 2 2 2" xfId="35977"/>
    <cellStyle name="RowTitles-Detail 4 2 2 6 2 2 3" xfId="35978"/>
    <cellStyle name="RowTitles-Detail 4 2 2 6 2 3" xfId="35979"/>
    <cellStyle name="RowTitles-Detail 4 2 2 6 2 3 2" xfId="35980"/>
    <cellStyle name="RowTitles-Detail 4 2 2 6 2 3 2 2" xfId="35981"/>
    <cellStyle name="RowTitles-Detail 4 2 2 6 2 4" xfId="35982"/>
    <cellStyle name="RowTitles-Detail 4 2 2 6 2 4 2" xfId="35983"/>
    <cellStyle name="RowTitles-Detail 4 2 2 6 2 5" xfId="35984"/>
    <cellStyle name="RowTitles-Detail 4 2 2 6 3" xfId="35985"/>
    <cellStyle name="RowTitles-Detail 4 2 2 6 3 2" xfId="35986"/>
    <cellStyle name="RowTitles-Detail 4 2 2 6 3 2 2" xfId="35987"/>
    <cellStyle name="RowTitles-Detail 4 2 2 6 3 2 2 2" xfId="35988"/>
    <cellStyle name="RowTitles-Detail 4 2 2 6 3 2 3" xfId="35989"/>
    <cellStyle name="RowTitles-Detail 4 2 2 6 3 3" xfId="35990"/>
    <cellStyle name="RowTitles-Detail 4 2 2 6 3 3 2" xfId="35991"/>
    <cellStyle name="RowTitles-Detail 4 2 2 6 3 3 2 2" xfId="35992"/>
    <cellStyle name="RowTitles-Detail 4 2 2 6 3 4" xfId="35993"/>
    <cellStyle name="RowTitles-Detail 4 2 2 6 3 4 2" xfId="35994"/>
    <cellStyle name="RowTitles-Detail 4 2 2 6 3 5" xfId="35995"/>
    <cellStyle name="RowTitles-Detail 4 2 2 6 4" xfId="35996"/>
    <cellStyle name="RowTitles-Detail 4 2 2 6 4 2" xfId="35997"/>
    <cellStyle name="RowTitles-Detail 4 2 2 6 5" xfId="35998"/>
    <cellStyle name="RowTitles-Detail 4 2 2 6 5 2" xfId="35999"/>
    <cellStyle name="RowTitles-Detail 4 2 2 6 5 2 2" xfId="36000"/>
    <cellStyle name="RowTitles-Detail 4 2 2 6 6" xfId="36001"/>
    <cellStyle name="RowTitles-Detail 4 2 2 6 6 2" xfId="36002"/>
    <cellStyle name="RowTitles-Detail 4 2 2 6 7" xfId="36003"/>
    <cellStyle name="RowTitles-Detail 4 2 2 7" xfId="36004"/>
    <cellStyle name="RowTitles-Detail 4 2 2 7 2" xfId="36005"/>
    <cellStyle name="RowTitles-Detail 4 2 2 7 2 2" xfId="36006"/>
    <cellStyle name="RowTitles-Detail 4 2 2 7 2 2 2" xfId="36007"/>
    <cellStyle name="RowTitles-Detail 4 2 2 7 2 2 2 2" xfId="36008"/>
    <cellStyle name="RowTitles-Detail 4 2 2 7 2 2 3" xfId="36009"/>
    <cellStyle name="RowTitles-Detail 4 2 2 7 2 3" xfId="36010"/>
    <cellStyle name="RowTitles-Detail 4 2 2 7 2 3 2" xfId="36011"/>
    <cellStyle name="RowTitles-Detail 4 2 2 7 2 3 2 2" xfId="36012"/>
    <cellStyle name="RowTitles-Detail 4 2 2 7 2 4" xfId="36013"/>
    <cellStyle name="RowTitles-Detail 4 2 2 7 2 4 2" xfId="36014"/>
    <cellStyle name="RowTitles-Detail 4 2 2 7 2 5" xfId="36015"/>
    <cellStyle name="RowTitles-Detail 4 2 2 7 3" xfId="36016"/>
    <cellStyle name="RowTitles-Detail 4 2 2 7 3 2" xfId="36017"/>
    <cellStyle name="RowTitles-Detail 4 2 2 7 3 2 2" xfId="36018"/>
    <cellStyle name="RowTitles-Detail 4 2 2 7 3 2 2 2" xfId="36019"/>
    <cellStyle name="RowTitles-Detail 4 2 2 7 3 2 3" xfId="36020"/>
    <cellStyle name="RowTitles-Detail 4 2 2 7 3 3" xfId="36021"/>
    <cellStyle name="RowTitles-Detail 4 2 2 7 3 3 2" xfId="36022"/>
    <cellStyle name="RowTitles-Detail 4 2 2 7 3 3 2 2" xfId="36023"/>
    <cellStyle name="RowTitles-Detail 4 2 2 7 3 4" xfId="36024"/>
    <cellStyle name="RowTitles-Detail 4 2 2 7 3 4 2" xfId="36025"/>
    <cellStyle name="RowTitles-Detail 4 2 2 7 3 5" xfId="36026"/>
    <cellStyle name="RowTitles-Detail 4 2 2 7 4" xfId="36027"/>
    <cellStyle name="RowTitles-Detail 4 2 2 7 4 2" xfId="36028"/>
    <cellStyle name="RowTitles-Detail 4 2 2 7 5" xfId="36029"/>
    <cellStyle name="RowTitles-Detail 4 2 2 7 5 2" xfId="36030"/>
    <cellStyle name="RowTitles-Detail 4 2 2 7 5 2 2" xfId="36031"/>
    <cellStyle name="RowTitles-Detail 4 2 2 7 5 3" xfId="36032"/>
    <cellStyle name="RowTitles-Detail 4 2 2 7 6" xfId="36033"/>
    <cellStyle name="RowTitles-Detail 4 2 2 7 6 2" xfId="36034"/>
    <cellStyle name="RowTitles-Detail 4 2 2 7 6 2 2" xfId="36035"/>
    <cellStyle name="RowTitles-Detail 4 2 2 7 7" xfId="36036"/>
    <cellStyle name="RowTitles-Detail 4 2 2 7 7 2" xfId="36037"/>
    <cellStyle name="RowTitles-Detail 4 2 2 7 8" xfId="36038"/>
    <cellStyle name="RowTitles-Detail 4 2 2 8" xfId="36039"/>
    <cellStyle name="RowTitles-Detail 4 2 2 8 2" xfId="36040"/>
    <cellStyle name="RowTitles-Detail 4 2 2 8 2 2" xfId="36041"/>
    <cellStyle name="RowTitles-Detail 4 2 2 8 2 2 2" xfId="36042"/>
    <cellStyle name="RowTitles-Detail 4 2 2 8 2 2 2 2" xfId="36043"/>
    <cellStyle name="RowTitles-Detail 4 2 2 8 2 2 3" xfId="36044"/>
    <cellStyle name="RowTitles-Detail 4 2 2 8 2 3" xfId="36045"/>
    <cellStyle name="RowTitles-Detail 4 2 2 8 2 3 2" xfId="36046"/>
    <cellStyle name="RowTitles-Detail 4 2 2 8 2 3 2 2" xfId="36047"/>
    <cellStyle name="RowTitles-Detail 4 2 2 8 2 4" xfId="36048"/>
    <cellStyle name="RowTitles-Detail 4 2 2 8 2 4 2" xfId="36049"/>
    <cellStyle name="RowTitles-Detail 4 2 2 8 2 5" xfId="36050"/>
    <cellStyle name="RowTitles-Detail 4 2 2 8 3" xfId="36051"/>
    <cellStyle name="RowTitles-Detail 4 2 2 8 3 2" xfId="36052"/>
    <cellStyle name="RowTitles-Detail 4 2 2 8 3 2 2" xfId="36053"/>
    <cellStyle name="RowTitles-Detail 4 2 2 8 3 2 2 2" xfId="36054"/>
    <cellStyle name="RowTitles-Detail 4 2 2 8 3 2 3" xfId="36055"/>
    <cellStyle name="RowTitles-Detail 4 2 2 8 3 3" xfId="36056"/>
    <cellStyle name="RowTitles-Detail 4 2 2 8 3 3 2" xfId="36057"/>
    <cellStyle name="RowTitles-Detail 4 2 2 8 3 3 2 2" xfId="36058"/>
    <cellStyle name="RowTitles-Detail 4 2 2 8 3 4" xfId="36059"/>
    <cellStyle name="RowTitles-Detail 4 2 2 8 3 4 2" xfId="36060"/>
    <cellStyle name="RowTitles-Detail 4 2 2 8 3 5" xfId="36061"/>
    <cellStyle name="RowTitles-Detail 4 2 2 8 4" xfId="36062"/>
    <cellStyle name="RowTitles-Detail 4 2 2 8 4 2" xfId="36063"/>
    <cellStyle name="RowTitles-Detail 4 2 2 8 4 2 2" xfId="36064"/>
    <cellStyle name="RowTitles-Detail 4 2 2 8 4 3" xfId="36065"/>
    <cellStyle name="RowTitles-Detail 4 2 2 8 5" xfId="36066"/>
    <cellStyle name="RowTitles-Detail 4 2 2 8 5 2" xfId="36067"/>
    <cellStyle name="RowTitles-Detail 4 2 2 8 5 2 2" xfId="36068"/>
    <cellStyle name="RowTitles-Detail 4 2 2 8 6" xfId="36069"/>
    <cellStyle name="RowTitles-Detail 4 2 2 8 6 2" xfId="36070"/>
    <cellStyle name="RowTitles-Detail 4 2 2 8 7" xfId="36071"/>
    <cellStyle name="RowTitles-Detail 4 2 2 9" xfId="36072"/>
    <cellStyle name="RowTitles-Detail 4 2 2 9 2" xfId="36073"/>
    <cellStyle name="RowTitles-Detail 4 2 2 9 2 2" xfId="36074"/>
    <cellStyle name="RowTitles-Detail 4 2 2 9 2 2 2" xfId="36075"/>
    <cellStyle name="RowTitles-Detail 4 2 2 9 2 2 2 2" xfId="36076"/>
    <cellStyle name="RowTitles-Detail 4 2 2 9 2 2 3" xfId="36077"/>
    <cellStyle name="RowTitles-Detail 4 2 2 9 2 3" xfId="36078"/>
    <cellStyle name="RowTitles-Detail 4 2 2 9 2 3 2" xfId="36079"/>
    <cellStyle name="RowTitles-Detail 4 2 2 9 2 3 2 2" xfId="36080"/>
    <cellStyle name="RowTitles-Detail 4 2 2 9 2 4" xfId="36081"/>
    <cellStyle name="RowTitles-Detail 4 2 2 9 2 4 2" xfId="36082"/>
    <cellStyle name="RowTitles-Detail 4 2 2 9 2 5" xfId="36083"/>
    <cellStyle name="RowTitles-Detail 4 2 2 9 3" xfId="36084"/>
    <cellStyle name="RowTitles-Detail 4 2 2 9 3 2" xfId="36085"/>
    <cellStyle name="RowTitles-Detail 4 2 2 9 3 2 2" xfId="36086"/>
    <cellStyle name="RowTitles-Detail 4 2 2 9 3 2 2 2" xfId="36087"/>
    <cellStyle name="RowTitles-Detail 4 2 2 9 3 2 3" xfId="36088"/>
    <cellStyle name="RowTitles-Detail 4 2 2 9 3 3" xfId="36089"/>
    <cellStyle name="RowTitles-Detail 4 2 2 9 3 3 2" xfId="36090"/>
    <cellStyle name="RowTitles-Detail 4 2 2 9 3 3 2 2" xfId="36091"/>
    <cellStyle name="RowTitles-Detail 4 2 2 9 3 4" xfId="36092"/>
    <cellStyle name="RowTitles-Detail 4 2 2 9 3 4 2" xfId="36093"/>
    <cellStyle name="RowTitles-Detail 4 2 2 9 3 5" xfId="36094"/>
    <cellStyle name="RowTitles-Detail 4 2 2 9 4" xfId="36095"/>
    <cellStyle name="RowTitles-Detail 4 2 2 9 4 2" xfId="36096"/>
    <cellStyle name="RowTitles-Detail 4 2 2 9 4 2 2" xfId="36097"/>
    <cellStyle name="RowTitles-Detail 4 2 2 9 4 3" xfId="36098"/>
    <cellStyle name="RowTitles-Detail 4 2 2 9 5" xfId="36099"/>
    <cellStyle name="RowTitles-Detail 4 2 2 9 5 2" xfId="36100"/>
    <cellStyle name="RowTitles-Detail 4 2 2 9 5 2 2" xfId="36101"/>
    <cellStyle name="RowTitles-Detail 4 2 2 9 6" xfId="36102"/>
    <cellStyle name="RowTitles-Detail 4 2 2 9 6 2" xfId="36103"/>
    <cellStyle name="RowTitles-Detail 4 2 2 9 7" xfId="36104"/>
    <cellStyle name="RowTitles-Detail 4 2 2_STUD aligned by INSTIT" xfId="36105"/>
    <cellStyle name="RowTitles-Detail 4 2 3" xfId="36106"/>
    <cellStyle name="RowTitles-Detail 4 2 3 2" xfId="36107"/>
    <cellStyle name="RowTitles-Detail 4 2 3 2 2" xfId="36108"/>
    <cellStyle name="RowTitles-Detail 4 2 3 2 2 2" xfId="36109"/>
    <cellStyle name="RowTitles-Detail 4 2 3 2 2 2 2" xfId="36110"/>
    <cellStyle name="RowTitles-Detail 4 2 3 2 2 2 2 2" xfId="36111"/>
    <cellStyle name="RowTitles-Detail 4 2 3 2 2 2 3" xfId="36112"/>
    <cellStyle name="RowTitles-Detail 4 2 3 2 2 3" xfId="36113"/>
    <cellStyle name="RowTitles-Detail 4 2 3 2 2 3 2" xfId="36114"/>
    <cellStyle name="RowTitles-Detail 4 2 3 2 2 3 2 2" xfId="36115"/>
    <cellStyle name="RowTitles-Detail 4 2 3 2 2 4" xfId="36116"/>
    <cellStyle name="RowTitles-Detail 4 2 3 2 2 4 2" xfId="36117"/>
    <cellStyle name="RowTitles-Detail 4 2 3 2 2 5" xfId="36118"/>
    <cellStyle name="RowTitles-Detail 4 2 3 2 3" xfId="36119"/>
    <cellStyle name="RowTitles-Detail 4 2 3 2 3 2" xfId="36120"/>
    <cellStyle name="RowTitles-Detail 4 2 3 2 3 2 2" xfId="36121"/>
    <cellStyle name="RowTitles-Detail 4 2 3 2 3 2 2 2" xfId="36122"/>
    <cellStyle name="RowTitles-Detail 4 2 3 2 3 2 3" xfId="36123"/>
    <cellStyle name="RowTitles-Detail 4 2 3 2 3 3" xfId="36124"/>
    <cellStyle name="RowTitles-Detail 4 2 3 2 3 3 2" xfId="36125"/>
    <cellStyle name="RowTitles-Detail 4 2 3 2 3 3 2 2" xfId="36126"/>
    <cellStyle name="RowTitles-Detail 4 2 3 2 3 4" xfId="36127"/>
    <cellStyle name="RowTitles-Detail 4 2 3 2 3 4 2" xfId="36128"/>
    <cellStyle name="RowTitles-Detail 4 2 3 2 3 5" xfId="36129"/>
    <cellStyle name="RowTitles-Detail 4 2 3 2 4" xfId="36130"/>
    <cellStyle name="RowTitles-Detail 4 2 3 2 4 2" xfId="36131"/>
    <cellStyle name="RowTitles-Detail 4 2 3 2 5" xfId="36132"/>
    <cellStyle name="RowTitles-Detail 4 2 3 2 5 2" xfId="36133"/>
    <cellStyle name="RowTitles-Detail 4 2 3 2 5 2 2" xfId="36134"/>
    <cellStyle name="RowTitles-Detail 4 2 3 3" xfId="36135"/>
    <cellStyle name="RowTitles-Detail 4 2 3 3 2" xfId="36136"/>
    <cellStyle name="RowTitles-Detail 4 2 3 3 2 2" xfId="36137"/>
    <cellStyle name="RowTitles-Detail 4 2 3 3 2 2 2" xfId="36138"/>
    <cellStyle name="RowTitles-Detail 4 2 3 3 2 2 2 2" xfId="36139"/>
    <cellStyle name="RowTitles-Detail 4 2 3 3 2 2 3" xfId="36140"/>
    <cellStyle name="RowTitles-Detail 4 2 3 3 2 3" xfId="36141"/>
    <cellStyle name="RowTitles-Detail 4 2 3 3 2 3 2" xfId="36142"/>
    <cellStyle name="RowTitles-Detail 4 2 3 3 2 3 2 2" xfId="36143"/>
    <cellStyle name="RowTitles-Detail 4 2 3 3 2 4" xfId="36144"/>
    <cellStyle name="RowTitles-Detail 4 2 3 3 2 4 2" xfId="36145"/>
    <cellStyle name="RowTitles-Detail 4 2 3 3 2 5" xfId="36146"/>
    <cellStyle name="RowTitles-Detail 4 2 3 3 3" xfId="36147"/>
    <cellStyle name="RowTitles-Detail 4 2 3 3 3 2" xfId="36148"/>
    <cellStyle name="RowTitles-Detail 4 2 3 3 3 2 2" xfId="36149"/>
    <cellStyle name="RowTitles-Detail 4 2 3 3 3 2 2 2" xfId="36150"/>
    <cellStyle name="RowTitles-Detail 4 2 3 3 3 2 3" xfId="36151"/>
    <cellStyle name="RowTitles-Detail 4 2 3 3 3 3" xfId="36152"/>
    <cellStyle name="RowTitles-Detail 4 2 3 3 3 3 2" xfId="36153"/>
    <cellStyle name="RowTitles-Detail 4 2 3 3 3 3 2 2" xfId="36154"/>
    <cellStyle name="RowTitles-Detail 4 2 3 3 3 4" xfId="36155"/>
    <cellStyle name="RowTitles-Detail 4 2 3 3 3 4 2" xfId="36156"/>
    <cellStyle name="RowTitles-Detail 4 2 3 3 3 5" xfId="36157"/>
    <cellStyle name="RowTitles-Detail 4 2 3 3 4" xfId="36158"/>
    <cellStyle name="RowTitles-Detail 4 2 3 3 4 2" xfId="36159"/>
    <cellStyle name="RowTitles-Detail 4 2 3 3 5" xfId="36160"/>
    <cellStyle name="RowTitles-Detail 4 2 3 3 5 2" xfId="36161"/>
    <cellStyle name="RowTitles-Detail 4 2 3 3 5 2 2" xfId="36162"/>
    <cellStyle name="RowTitles-Detail 4 2 3 3 5 3" xfId="36163"/>
    <cellStyle name="RowTitles-Detail 4 2 3 3 6" xfId="36164"/>
    <cellStyle name="RowTitles-Detail 4 2 3 3 6 2" xfId="36165"/>
    <cellStyle name="RowTitles-Detail 4 2 3 3 6 2 2" xfId="36166"/>
    <cellStyle name="RowTitles-Detail 4 2 3 3 7" xfId="36167"/>
    <cellStyle name="RowTitles-Detail 4 2 3 3 7 2" xfId="36168"/>
    <cellStyle name="RowTitles-Detail 4 2 3 3 8" xfId="36169"/>
    <cellStyle name="RowTitles-Detail 4 2 3 4" xfId="36170"/>
    <cellStyle name="RowTitles-Detail 4 2 3 4 2" xfId="36171"/>
    <cellStyle name="RowTitles-Detail 4 2 3 4 2 2" xfId="36172"/>
    <cellStyle name="RowTitles-Detail 4 2 3 4 2 2 2" xfId="36173"/>
    <cellStyle name="RowTitles-Detail 4 2 3 4 2 2 2 2" xfId="36174"/>
    <cellStyle name="RowTitles-Detail 4 2 3 4 2 2 3" xfId="36175"/>
    <cellStyle name="RowTitles-Detail 4 2 3 4 2 3" xfId="36176"/>
    <cellStyle name="RowTitles-Detail 4 2 3 4 2 3 2" xfId="36177"/>
    <cellStyle name="RowTitles-Detail 4 2 3 4 2 3 2 2" xfId="36178"/>
    <cellStyle name="RowTitles-Detail 4 2 3 4 2 4" xfId="36179"/>
    <cellStyle name="RowTitles-Detail 4 2 3 4 2 4 2" xfId="36180"/>
    <cellStyle name="RowTitles-Detail 4 2 3 4 2 5" xfId="36181"/>
    <cellStyle name="RowTitles-Detail 4 2 3 4 3" xfId="36182"/>
    <cellStyle name="RowTitles-Detail 4 2 3 4 3 2" xfId="36183"/>
    <cellStyle name="RowTitles-Detail 4 2 3 4 3 2 2" xfId="36184"/>
    <cellStyle name="RowTitles-Detail 4 2 3 4 3 2 2 2" xfId="36185"/>
    <cellStyle name="RowTitles-Detail 4 2 3 4 3 2 3" xfId="36186"/>
    <cellStyle name="RowTitles-Detail 4 2 3 4 3 3" xfId="36187"/>
    <cellStyle name="RowTitles-Detail 4 2 3 4 3 3 2" xfId="36188"/>
    <cellStyle name="RowTitles-Detail 4 2 3 4 3 3 2 2" xfId="36189"/>
    <cellStyle name="RowTitles-Detail 4 2 3 4 3 4" xfId="36190"/>
    <cellStyle name="RowTitles-Detail 4 2 3 4 3 4 2" xfId="36191"/>
    <cellStyle name="RowTitles-Detail 4 2 3 4 3 5" xfId="36192"/>
    <cellStyle name="RowTitles-Detail 4 2 3 4 4" xfId="36193"/>
    <cellStyle name="RowTitles-Detail 4 2 3 4 4 2" xfId="36194"/>
    <cellStyle name="RowTitles-Detail 4 2 3 4 4 2 2" xfId="36195"/>
    <cellStyle name="RowTitles-Detail 4 2 3 4 4 3" xfId="36196"/>
    <cellStyle name="RowTitles-Detail 4 2 3 4 5" xfId="36197"/>
    <cellStyle name="RowTitles-Detail 4 2 3 4 5 2" xfId="36198"/>
    <cellStyle name="RowTitles-Detail 4 2 3 4 5 2 2" xfId="36199"/>
    <cellStyle name="RowTitles-Detail 4 2 3 4 6" xfId="36200"/>
    <cellStyle name="RowTitles-Detail 4 2 3 4 6 2" xfId="36201"/>
    <cellStyle name="RowTitles-Detail 4 2 3 4 7" xfId="36202"/>
    <cellStyle name="RowTitles-Detail 4 2 3 5" xfId="36203"/>
    <cellStyle name="RowTitles-Detail 4 2 3 5 2" xfId="36204"/>
    <cellStyle name="RowTitles-Detail 4 2 3 5 2 2" xfId="36205"/>
    <cellStyle name="RowTitles-Detail 4 2 3 5 2 2 2" xfId="36206"/>
    <cellStyle name="RowTitles-Detail 4 2 3 5 2 2 2 2" xfId="36207"/>
    <cellStyle name="RowTitles-Detail 4 2 3 5 2 2 3" xfId="36208"/>
    <cellStyle name="RowTitles-Detail 4 2 3 5 2 3" xfId="36209"/>
    <cellStyle name="RowTitles-Detail 4 2 3 5 2 3 2" xfId="36210"/>
    <cellStyle name="RowTitles-Detail 4 2 3 5 2 3 2 2" xfId="36211"/>
    <cellStyle name="RowTitles-Detail 4 2 3 5 2 4" xfId="36212"/>
    <cellStyle name="RowTitles-Detail 4 2 3 5 2 4 2" xfId="36213"/>
    <cellStyle name="RowTitles-Detail 4 2 3 5 2 5" xfId="36214"/>
    <cellStyle name="RowTitles-Detail 4 2 3 5 3" xfId="36215"/>
    <cellStyle name="RowTitles-Detail 4 2 3 5 3 2" xfId="36216"/>
    <cellStyle name="RowTitles-Detail 4 2 3 5 3 2 2" xfId="36217"/>
    <cellStyle name="RowTitles-Detail 4 2 3 5 3 2 2 2" xfId="36218"/>
    <cellStyle name="RowTitles-Detail 4 2 3 5 3 2 3" xfId="36219"/>
    <cellStyle name="RowTitles-Detail 4 2 3 5 3 3" xfId="36220"/>
    <cellStyle name="RowTitles-Detail 4 2 3 5 3 3 2" xfId="36221"/>
    <cellStyle name="RowTitles-Detail 4 2 3 5 3 3 2 2" xfId="36222"/>
    <cellStyle name="RowTitles-Detail 4 2 3 5 3 4" xfId="36223"/>
    <cellStyle name="RowTitles-Detail 4 2 3 5 3 4 2" xfId="36224"/>
    <cellStyle name="RowTitles-Detail 4 2 3 5 3 5" xfId="36225"/>
    <cellStyle name="RowTitles-Detail 4 2 3 5 4" xfId="36226"/>
    <cellStyle name="RowTitles-Detail 4 2 3 5 4 2" xfId="36227"/>
    <cellStyle name="RowTitles-Detail 4 2 3 5 4 2 2" xfId="36228"/>
    <cellStyle name="RowTitles-Detail 4 2 3 5 4 3" xfId="36229"/>
    <cellStyle name="RowTitles-Detail 4 2 3 5 5" xfId="36230"/>
    <cellStyle name="RowTitles-Detail 4 2 3 5 5 2" xfId="36231"/>
    <cellStyle name="RowTitles-Detail 4 2 3 5 5 2 2" xfId="36232"/>
    <cellStyle name="RowTitles-Detail 4 2 3 5 6" xfId="36233"/>
    <cellStyle name="RowTitles-Detail 4 2 3 5 6 2" xfId="36234"/>
    <cellStyle name="RowTitles-Detail 4 2 3 5 7" xfId="36235"/>
    <cellStyle name="RowTitles-Detail 4 2 3 6" xfId="36236"/>
    <cellStyle name="RowTitles-Detail 4 2 3 6 2" xfId="36237"/>
    <cellStyle name="RowTitles-Detail 4 2 3 6 2 2" xfId="36238"/>
    <cellStyle name="RowTitles-Detail 4 2 3 6 2 2 2" xfId="36239"/>
    <cellStyle name="RowTitles-Detail 4 2 3 6 2 2 2 2" xfId="36240"/>
    <cellStyle name="RowTitles-Detail 4 2 3 6 2 2 3" xfId="36241"/>
    <cellStyle name="RowTitles-Detail 4 2 3 6 2 3" xfId="36242"/>
    <cellStyle name="RowTitles-Detail 4 2 3 6 2 3 2" xfId="36243"/>
    <cellStyle name="RowTitles-Detail 4 2 3 6 2 3 2 2" xfId="36244"/>
    <cellStyle name="RowTitles-Detail 4 2 3 6 2 4" xfId="36245"/>
    <cellStyle name="RowTitles-Detail 4 2 3 6 2 4 2" xfId="36246"/>
    <cellStyle name="RowTitles-Detail 4 2 3 6 2 5" xfId="36247"/>
    <cellStyle name="RowTitles-Detail 4 2 3 6 3" xfId="36248"/>
    <cellStyle name="RowTitles-Detail 4 2 3 6 3 2" xfId="36249"/>
    <cellStyle name="RowTitles-Detail 4 2 3 6 3 2 2" xfId="36250"/>
    <cellStyle name="RowTitles-Detail 4 2 3 6 3 2 2 2" xfId="36251"/>
    <cellStyle name="RowTitles-Detail 4 2 3 6 3 2 3" xfId="36252"/>
    <cellStyle name="RowTitles-Detail 4 2 3 6 3 3" xfId="36253"/>
    <cellStyle name="RowTitles-Detail 4 2 3 6 3 3 2" xfId="36254"/>
    <cellStyle name="RowTitles-Detail 4 2 3 6 3 3 2 2" xfId="36255"/>
    <cellStyle name="RowTitles-Detail 4 2 3 6 3 4" xfId="36256"/>
    <cellStyle name="RowTitles-Detail 4 2 3 6 3 4 2" xfId="36257"/>
    <cellStyle name="RowTitles-Detail 4 2 3 6 3 5" xfId="36258"/>
    <cellStyle name="RowTitles-Detail 4 2 3 6 4" xfId="36259"/>
    <cellStyle name="RowTitles-Detail 4 2 3 6 4 2" xfId="36260"/>
    <cellStyle name="RowTitles-Detail 4 2 3 6 4 2 2" xfId="36261"/>
    <cellStyle name="RowTitles-Detail 4 2 3 6 4 3" xfId="36262"/>
    <cellStyle name="RowTitles-Detail 4 2 3 6 5" xfId="36263"/>
    <cellStyle name="RowTitles-Detail 4 2 3 6 5 2" xfId="36264"/>
    <cellStyle name="RowTitles-Detail 4 2 3 6 5 2 2" xfId="36265"/>
    <cellStyle name="RowTitles-Detail 4 2 3 6 6" xfId="36266"/>
    <cellStyle name="RowTitles-Detail 4 2 3 6 6 2" xfId="36267"/>
    <cellStyle name="RowTitles-Detail 4 2 3 6 7" xfId="36268"/>
    <cellStyle name="RowTitles-Detail 4 2 3 7" xfId="36269"/>
    <cellStyle name="RowTitles-Detail 4 2 3 7 2" xfId="36270"/>
    <cellStyle name="RowTitles-Detail 4 2 3 7 2 2" xfId="36271"/>
    <cellStyle name="RowTitles-Detail 4 2 3 7 2 2 2" xfId="36272"/>
    <cellStyle name="RowTitles-Detail 4 2 3 7 2 3" xfId="36273"/>
    <cellStyle name="RowTitles-Detail 4 2 3 7 3" xfId="36274"/>
    <cellStyle name="RowTitles-Detail 4 2 3 7 3 2" xfId="36275"/>
    <cellStyle name="RowTitles-Detail 4 2 3 7 3 2 2" xfId="36276"/>
    <cellStyle name="RowTitles-Detail 4 2 3 7 4" xfId="36277"/>
    <cellStyle name="RowTitles-Detail 4 2 3 7 4 2" xfId="36278"/>
    <cellStyle name="RowTitles-Detail 4 2 3 7 5" xfId="36279"/>
    <cellStyle name="RowTitles-Detail 4 2 3 8" xfId="36280"/>
    <cellStyle name="RowTitles-Detail 4 2 3 8 2" xfId="36281"/>
    <cellStyle name="RowTitles-Detail 4 2 3 9" xfId="36282"/>
    <cellStyle name="RowTitles-Detail 4 2 3 9 2" xfId="36283"/>
    <cellStyle name="RowTitles-Detail 4 2 3 9 2 2" xfId="36284"/>
    <cellStyle name="RowTitles-Detail 4 2 3_STUD aligned by INSTIT" xfId="36285"/>
    <cellStyle name="RowTitles-Detail 4 2 4" xfId="36286"/>
    <cellStyle name="RowTitles-Detail 4 2 4 2" xfId="36287"/>
    <cellStyle name="RowTitles-Detail 4 2 4 2 2" xfId="36288"/>
    <cellStyle name="RowTitles-Detail 4 2 4 2 2 2" xfId="36289"/>
    <cellStyle name="RowTitles-Detail 4 2 4 2 2 2 2" xfId="36290"/>
    <cellStyle name="RowTitles-Detail 4 2 4 2 2 2 2 2" xfId="36291"/>
    <cellStyle name="RowTitles-Detail 4 2 4 2 2 2 3" xfId="36292"/>
    <cellStyle name="RowTitles-Detail 4 2 4 2 2 3" xfId="36293"/>
    <cellStyle name="RowTitles-Detail 4 2 4 2 2 3 2" xfId="36294"/>
    <cellStyle name="RowTitles-Detail 4 2 4 2 2 3 2 2" xfId="36295"/>
    <cellStyle name="RowTitles-Detail 4 2 4 2 2 4" xfId="36296"/>
    <cellStyle name="RowTitles-Detail 4 2 4 2 2 4 2" xfId="36297"/>
    <cellStyle name="RowTitles-Detail 4 2 4 2 2 5" xfId="36298"/>
    <cellStyle name="RowTitles-Detail 4 2 4 2 3" xfId="36299"/>
    <cellStyle name="RowTitles-Detail 4 2 4 2 3 2" xfId="36300"/>
    <cellStyle name="RowTitles-Detail 4 2 4 2 3 2 2" xfId="36301"/>
    <cellStyle name="RowTitles-Detail 4 2 4 2 3 2 2 2" xfId="36302"/>
    <cellStyle name="RowTitles-Detail 4 2 4 2 3 2 3" xfId="36303"/>
    <cellStyle name="RowTitles-Detail 4 2 4 2 3 3" xfId="36304"/>
    <cellStyle name="RowTitles-Detail 4 2 4 2 3 3 2" xfId="36305"/>
    <cellStyle name="RowTitles-Detail 4 2 4 2 3 3 2 2" xfId="36306"/>
    <cellStyle name="RowTitles-Detail 4 2 4 2 3 4" xfId="36307"/>
    <cellStyle name="RowTitles-Detail 4 2 4 2 3 4 2" xfId="36308"/>
    <cellStyle name="RowTitles-Detail 4 2 4 2 3 5" xfId="36309"/>
    <cellStyle name="RowTitles-Detail 4 2 4 2 4" xfId="36310"/>
    <cellStyle name="RowTitles-Detail 4 2 4 2 4 2" xfId="36311"/>
    <cellStyle name="RowTitles-Detail 4 2 4 2 5" xfId="36312"/>
    <cellStyle name="RowTitles-Detail 4 2 4 2 5 2" xfId="36313"/>
    <cellStyle name="RowTitles-Detail 4 2 4 2 5 2 2" xfId="36314"/>
    <cellStyle name="RowTitles-Detail 4 2 4 2 5 3" xfId="36315"/>
    <cellStyle name="RowTitles-Detail 4 2 4 2 6" xfId="36316"/>
    <cellStyle name="RowTitles-Detail 4 2 4 2 6 2" xfId="36317"/>
    <cellStyle name="RowTitles-Detail 4 2 4 2 6 2 2" xfId="36318"/>
    <cellStyle name="RowTitles-Detail 4 2 4 2 7" xfId="36319"/>
    <cellStyle name="RowTitles-Detail 4 2 4 2 7 2" xfId="36320"/>
    <cellStyle name="RowTitles-Detail 4 2 4 2 8" xfId="36321"/>
    <cellStyle name="RowTitles-Detail 4 2 4 3" xfId="36322"/>
    <cellStyle name="RowTitles-Detail 4 2 4 3 2" xfId="36323"/>
    <cellStyle name="RowTitles-Detail 4 2 4 3 2 2" xfId="36324"/>
    <cellStyle name="RowTitles-Detail 4 2 4 3 2 2 2" xfId="36325"/>
    <cellStyle name="RowTitles-Detail 4 2 4 3 2 2 2 2" xfId="36326"/>
    <cellStyle name="RowTitles-Detail 4 2 4 3 2 2 3" xfId="36327"/>
    <cellStyle name="RowTitles-Detail 4 2 4 3 2 3" xfId="36328"/>
    <cellStyle name="RowTitles-Detail 4 2 4 3 2 3 2" xfId="36329"/>
    <cellStyle name="RowTitles-Detail 4 2 4 3 2 3 2 2" xfId="36330"/>
    <cellStyle name="RowTitles-Detail 4 2 4 3 2 4" xfId="36331"/>
    <cellStyle name="RowTitles-Detail 4 2 4 3 2 4 2" xfId="36332"/>
    <cellStyle name="RowTitles-Detail 4 2 4 3 2 5" xfId="36333"/>
    <cellStyle name="RowTitles-Detail 4 2 4 3 3" xfId="36334"/>
    <cellStyle name="RowTitles-Detail 4 2 4 3 3 2" xfId="36335"/>
    <cellStyle name="RowTitles-Detail 4 2 4 3 3 2 2" xfId="36336"/>
    <cellStyle name="RowTitles-Detail 4 2 4 3 3 2 2 2" xfId="36337"/>
    <cellStyle name="RowTitles-Detail 4 2 4 3 3 2 3" xfId="36338"/>
    <cellStyle name="RowTitles-Detail 4 2 4 3 3 3" xfId="36339"/>
    <cellStyle name="RowTitles-Detail 4 2 4 3 3 3 2" xfId="36340"/>
    <cellStyle name="RowTitles-Detail 4 2 4 3 3 3 2 2" xfId="36341"/>
    <cellStyle name="RowTitles-Detail 4 2 4 3 3 4" xfId="36342"/>
    <cellStyle name="RowTitles-Detail 4 2 4 3 3 4 2" xfId="36343"/>
    <cellStyle name="RowTitles-Detail 4 2 4 3 3 5" xfId="36344"/>
    <cellStyle name="RowTitles-Detail 4 2 4 3 4" xfId="36345"/>
    <cellStyle name="RowTitles-Detail 4 2 4 3 4 2" xfId="36346"/>
    <cellStyle name="RowTitles-Detail 4 2 4 3 5" xfId="36347"/>
    <cellStyle name="RowTitles-Detail 4 2 4 3 5 2" xfId="36348"/>
    <cellStyle name="RowTitles-Detail 4 2 4 3 5 2 2" xfId="36349"/>
    <cellStyle name="RowTitles-Detail 4 2 4 4" xfId="36350"/>
    <cellStyle name="RowTitles-Detail 4 2 4 4 2" xfId="36351"/>
    <cellStyle name="RowTitles-Detail 4 2 4 4 2 2" xfId="36352"/>
    <cellStyle name="RowTitles-Detail 4 2 4 4 2 2 2" xfId="36353"/>
    <cellStyle name="RowTitles-Detail 4 2 4 4 2 2 2 2" xfId="36354"/>
    <cellStyle name="RowTitles-Detail 4 2 4 4 2 2 3" xfId="36355"/>
    <cellStyle name="RowTitles-Detail 4 2 4 4 2 3" xfId="36356"/>
    <cellStyle name="RowTitles-Detail 4 2 4 4 2 3 2" xfId="36357"/>
    <cellStyle name="RowTitles-Detail 4 2 4 4 2 3 2 2" xfId="36358"/>
    <cellStyle name="RowTitles-Detail 4 2 4 4 2 4" xfId="36359"/>
    <cellStyle name="RowTitles-Detail 4 2 4 4 2 4 2" xfId="36360"/>
    <cellStyle name="RowTitles-Detail 4 2 4 4 2 5" xfId="36361"/>
    <cellStyle name="RowTitles-Detail 4 2 4 4 3" xfId="36362"/>
    <cellStyle name="RowTitles-Detail 4 2 4 4 3 2" xfId="36363"/>
    <cellStyle name="RowTitles-Detail 4 2 4 4 3 2 2" xfId="36364"/>
    <cellStyle name="RowTitles-Detail 4 2 4 4 3 2 2 2" xfId="36365"/>
    <cellStyle name="RowTitles-Detail 4 2 4 4 3 2 3" xfId="36366"/>
    <cellStyle name="RowTitles-Detail 4 2 4 4 3 3" xfId="36367"/>
    <cellStyle name="RowTitles-Detail 4 2 4 4 3 3 2" xfId="36368"/>
    <cellStyle name="RowTitles-Detail 4 2 4 4 3 3 2 2" xfId="36369"/>
    <cellStyle name="RowTitles-Detail 4 2 4 4 3 4" xfId="36370"/>
    <cellStyle name="RowTitles-Detail 4 2 4 4 3 4 2" xfId="36371"/>
    <cellStyle name="RowTitles-Detail 4 2 4 4 3 5" xfId="36372"/>
    <cellStyle name="RowTitles-Detail 4 2 4 4 4" xfId="36373"/>
    <cellStyle name="RowTitles-Detail 4 2 4 4 4 2" xfId="36374"/>
    <cellStyle name="RowTitles-Detail 4 2 4 4 4 2 2" xfId="36375"/>
    <cellStyle name="RowTitles-Detail 4 2 4 4 4 3" xfId="36376"/>
    <cellStyle name="RowTitles-Detail 4 2 4 4 5" xfId="36377"/>
    <cellStyle name="RowTitles-Detail 4 2 4 4 5 2" xfId="36378"/>
    <cellStyle name="RowTitles-Detail 4 2 4 4 5 2 2" xfId="36379"/>
    <cellStyle name="RowTitles-Detail 4 2 4 4 6" xfId="36380"/>
    <cellStyle name="RowTitles-Detail 4 2 4 4 6 2" xfId="36381"/>
    <cellStyle name="RowTitles-Detail 4 2 4 4 7" xfId="36382"/>
    <cellStyle name="RowTitles-Detail 4 2 4 5" xfId="36383"/>
    <cellStyle name="RowTitles-Detail 4 2 4 5 2" xfId="36384"/>
    <cellStyle name="RowTitles-Detail 4 2 4 5 2 2" xfId="36385"/>
    <cellStyle name="RowTitles-Detail 4 2 4 5 2 2 2" xfId="36386"/>
    <cellStyle name="RowTitles-Detail 4 2 4 5 2 2 2 2" xfId="36387"/>
    <cellStyle name="RowTitles-Detail 4 2 4 5 2 2 3" xfId="36388"/>
    <cellStyle name="RowTitles-Detail 4 2 4 5 2 3" xfId="36389"/>
    <cellStyle name="RowTitles-Detail 4 2 4 5 2 3 2" xfId="36390"/>
    <cellStyle name="RowTitles-Detail 4 2 4 5 2 3 2 2" xfId="36391"/>
    <cellStyle name="RowTitles-Detail 4 2 4 5 2 4" xfId="36392"/>
    <cellStyle name="RowTitles-Detail 4 2 4 5 2 4 2" xfId="36393"/>
    <cellStyle name="RowTitles-Detail 4 2 4 5 2 5" xfId="36394"/>
    <cellStyle name="RowTitles-Detail 4 2 4 5 3" xfId="36395"/>
    <cellStyle name="RowTitles-Detail 4 2 4 5 3 2" xfId="36396"/>
    <cellStyle name="RowTitles-Detail 4 2 4 5 3 2 2" xfId="36397"/>
    <cellStyle name="RowTitles-Detail 4 2 4 5 3 2 2 2" xfId="36398"/>
    <cellStyle name="RowTitles-Detail 4 2 4 5 3 2 3" xfId="36399"/>
    <cellStyle name="RowTitles-Detail 4 2 4 5 3 3" xfId="36400"/>
    <cellStyle name="RowTitles-Detail 4 2 4 5 3 3 2" xfId="36401"/>
    <cellStyle name="RowTitles-Detail 4 2 4 5 3 3 2 2" xfId="36402"/>
    <cellStyle name="RowTitles-Detail 4 2 4 5 3 4" xfId="36403"/>
    <cellStyle name="RowTitles-Detail 4 2 4 5 3 4 2" xfId="36404"/>
    <cellStyle name="RowTitles-Detail 4 2 4 5 3 5" xfId="36405"/>
    <cellStyle name="RowTitles-Detail 4 2 4 5 4" xfId="36406"/>
    <cellStyle name="RowTitles-Detail 4 2 4 5 4 2" xfId="36407"/>
    <cellStyle name="RowTitles-Detail 4 2 4 5 4 2 2" xfId="36408"/>
    <cellStyle name="RowTitles-Detail 4 2 4 5 4 3" xfId="36409"/>
    <cellStyle name="RowTitles-Detail 4 2 4 5 5" xfId="36410"/>
    <cellStyle name="RowTitles-Detail 4 2 4 5 5 2" xfId="36411"/>
    <cellStyle name="RowTitles-Detail 4 2 4 5 5 2 2" xfId="36412"/>
    <cellStyle name="RowTitles-Detail 4 2 4 5 6" xfId="36413"/>
    <cellStyle name="RowTitles-Detail 4 2 4 5 6 2" xfId="36414"/>
    <cellStyle name="RowTitles-Detail 4 2 4 5 7" xfId="36415"/>
    <cellStyle name="RowTitles-Detail 4 2 4 6" xfId="36416"/>
    <cellStyle name="RowTitles-Detail 4 2 4 6 2" xfId="36417"/>
    <cellStyle name="RowTitles-Detail 4 2 4 6 2 2" xfId="36418"/>
    <cellStyle name="RowTitles-Detail 4 2 4 6 2 2 2" xfId="36419"/>
    <cellStyle name="RowTitles-Detail 4 2 4 6 2 2 2 2" xfId="36420"/>
    <cellStyle name="RowTitles-Detail 4 2 4 6 2 2 3" xfId="36421"/>
    <cellStyle name="RowTitles-Detail 4 2 4 6 2 3" xfId="36422"/>
    <cellStyle name="RowTitles-Detail 4 2 4 6 2 3 2" xfId="36423"/>
    <cellStyle name="RowTitles-Detail 4 2 4 6 2 3 2 2" xfId="36424"/>
    <cellStyle name="RowTitles-Detail 4 2 4 6 2 4" xfId="36425"/>
    <cellStyle name="RowTitles-Detail 4 2 4 6 2 4 2" xfId="36426"/>
    <cellStyle name="RowTitles-Detail 4 2 4 6 2 5" xfId="36427"/>
    <cellStyle name="RowTitles-Detail 4 2 4 6 3" xfId="36428"/>
    <cellStyle name="RowTitles-Detail 4 2 4 6 3 2" xfId="36429"/>
    <cellStyle name="RowTitles-Detail 4 2 4 6 3 2 2" xfId="36430"/>
    <cellStyle name="RowTitles-Detail 4 2 4 6 3 2 2 2" xfId="36431"/>
    <cellStyle name="RowTitles-Detail 4 2 4 6 3 2 3" xfId="36432"/>
    <cellStyle name="RowTitles-Detail 4 2 4 6 3 3" xfId="36433"/>
    <cellStyle name="RowTitles-Detail 4 2 4 6 3 3 2" xfId="36434"/>
    <cellStyle name="RowTitles-Detail 4 2 4 6 3 3 2 2" xfId="36435"/>
    <cellStyle name="RowTitles-Detail 4 2 4 6 3 4" xfId="36436"/>
    <cellStyle name="RowTitles-Detail 4 2 4 6 3 4 2" xfId="36437"/>
    <cellStyle name="RowTitles-Detail 4 2 4 6 3 5" xfId="36438"/>
    <cellStyle name="RowTitles-Detail 4 2 4 6 4" xfId="36439"/>
    <cellStyle name="RowTitles-Detail 4 2 4 6 4 2" xfId="36440"/>
    <cellStyle name="RowTitles-Detail 4 2 4 6 4 2 2" xfId="36441"/>
    <cellStyle name="RowTitles-Detail 4 2 4 6 4 3" xfId="36442"/>
    <cellStyle name="RowTitles-Detail 4 2 4 6 5" xfId="36443"/>
    <cellStyle name="RowTitles-Detail 4 2 4 6 5 2" xfId="36444"/>
    <cellStyle name="RowTitles-Detail 4 2 4 6 5 2 2" xfId="36445"/>
    <cellStyle name="RowTitles-Detail 4 2 4 6 6" xfId="36446"/>
    <cellStyle name="RowTitles-Detail 4 2 4 6 6 2" xfId="36447"/>
    <cellStyle name="RowTitles-Detail 4 2 4 6 7" xfId="36448"/>
    <cellStyle name="RowTitles-Detail 4 2 4 7" xfId="36449"/>
    <cellStyle name="RowTitles-Detail 4 2 4 7 2" xfId="36450"/>
    <cellStyle name="RowTitles-Detail 4 2 4 7 2 2" xfId="36451"/>
    <cellStyle name="RowTitles-Detail 4 2 4 7 2 2 2" xfId="36452"/>
    <cellStyle name="RowTitles-Detail 4 2 4 7 2 3" xfId="36453"/>
    <cellStyle name="RowTitles-Detail 4 2 4 7 3" xfId="36454"/>
    <cellStyle name="RowTitles-Detail 4 2 4 7 3 2" xfId="36455"/>
    <cellStyle name="RowTitles-Detail 4 2 4 7 3 2 2" xfId="36456"/>
    <cellStyle name="RowTitles-Detail 4 2 4 7 4" xfId="36457"/>
    <cellStyle name="RowTitles-Detail 4 2 4 7 4 2" xfId="36458"/>
    <cellStyle name="RowTitles-Detail 4 2 4 7 5" xfId="36459"/>
    <cellStyle name="RowTitles-Detail 4 2 4 8" xfId="36460"/>
    <cellStyle name="RowTitles-Detail 4 2 4 8 2" xfId="36461"/>
    <cellStyle name="RowTitles-Detail 4 2 4 8 2 2" xfId="36462"/>
    <cellStyle name="RowTitles-Detail 4 2 4 8 2 2 2" xfId="36463"/>
    <cellStyle name="RowTitles-Detail 4 2 4 8 2 3" xfId="36464"/>
    <cellStyle name="RowTitles-Detail 4 2 4 8 3" xfId="36465"/>
    <cellStyle name="RowTitles-Detail 4 2 4 8 3 2" xfId="36466"/>
    <cellStyle name="RowTitles-Detail 4 2 4 8 3 2 2" xfId="36467"/>
    <cellStyle name="RowTitles-Detail 4 2 4 8 4" xfId="36468"/>
    <cellStyle name="RowTitles-Detail 4 2 4 8 4 2" xfId="36469"/>
    <cellStyle name="RowTitles-Detail 4 2 4 8 5" xfId="36470"/>
    <cellStyle name="RowTitles-Detail 4 2 4 9" xfId="36471"/>
    <cellStyle name="RowTitles-Detail 4 2 4 9 2" xfId="36472"/>
    <cellStyle name="RowTitles-Detail 4 2 4 9 2 2" xfId="36473"/>
    <cellStyle name="RowTitles-Detail 4 2 4_STUD aligned by INSTIT" xfId="36474"/>
    <cellStyle name="RowTitles-Detail 4 2 5" xfId="36475"/>
    <cellStyle name="RowTitles-Detail 4 2 5 2" xfId="36476"/>
    <cellStyle name="RowTitles-Detail 4 2 5 2 2" xfId="36477"/>
    <cellStyle name="RowTitles-Detail 4 2 5 2 2 2" xfId="36478"/>
    <cellStyle name="RowTitles-Detail 4 2 5 2 2 2 2" xfId="36479"/>
    <cellStyle name="RowTitles-Detail 4 2 5 2 2 2 2 2" xfId="36480"/>
    <cellStyle name="RowTitles-Detail 4 2 5 2 2 2 3" xfId="36481"/>
    <cellStyle name="RowTitles-Detail 4 2 5 2 2 3" xfId="36482"/>
    <cellStyle name="RowTitles-Detail 4 2 5 2 2 3 2" xfId="36483"/>
    <cellStyle name="RowTitles-Detail 4 2 5 2 2 3 2 2" xfId="36484"/>
    <cellStyle name="RowTitles-Detail 4 2 5 2 2 4" xfId="36485"/>
    <cellStyle name="RowTitles-Detail 4 2 5 2 2 4 2" xfId="36486"/>
    <cellStyle name="RowTitles-Detail 4 2 5 2 2 5" xfId="36487"/>
    <cellStyle name="RowTitles-Detail 4 2 5 2 3" xfId="36488"/>
    <cellStyle name="RowTitles-Detail 4 2 5 2 3 2" xfId="36489"/>
    <cellStyle name="RowTitles-Detail 4 2 5 2 3 2 2" xfId="36490"/>
    <cellStyle name="RowTitles-Detail 4 2 5 2 3 2 2 2" xfId="36491"/>
    <cellStyle name="RowTitles-Detail 4 2 5 2 3 2 3" xfId="36492"/>
    <cellStyle name="RowTitles-Detail 4 2 5 2 3 3" xfId="36493"/>
    <cellStyle name="RowTitles-Detail 4 2 5 2 3 3 2" xfId="36494"/>
    <cellStyle name="RowTitles-Detail 4 2 5 2 3 3 2 2" xfId="36495"/>
    <cellStyle name="RowTitles-Detail 4 2 5 2 3 4" xfId="36496"/>
    <cellStyle name="RowTitles-Detail 4 2 5 2 3 4 2" xfId="36497"/>
    <cellStyle name="RowTitles-Detail 4 2 5 2 3 5" xfId="36498"/>
    <cellStyle name="RowTitles-Detail 4 2 5 2 4" xfId="36499"/>
    <cellStyle name="RowTitles-Detail 4 2 5 2 4 2" xfId="36500"/>
    <cellStyle name="RowTitles-Detail 4 2 5 2 5" xfId="36501"/>
    <cellStyle name="RowTitles-Detail 4 2 5 2 5 2" xfId="36502"/>
    <cellStyle name="RowTitles-Detail 4 2 5 2 5 2 2" xfId="36503"/>
    <cellStyle name="RowTitles-Detail 4 2 5 2 5 3" xfId="36504"/>
    <cellStyle name="RowTitles-Detail 4 2 5 2 6" xfId="36505"/>
    <cellStyle name="RowTitles-Detail 4 2 5 2 6 2" xfId="36506"/>
    <cellStyle name="RowTitles-Detail 4 2 5 2 6 2 2" xfId="36507"/>
    <cellStyle name="RowTitles-Detail 4 2 5 3" xfId="36508"/>
    <cellStyle name="RowTitles-Detail 4 2 5 3 2" xfId="36509"/>
    <cellStyle name="RowTitles-Detail 4 2 5 3 2 2" xfId="36510"/>
    <cellStyle name="RowTitles-Detail 4 2 5 3 2 2 2" xfId="36511"/>
    <cellStyle name="RowTitles-Detail 4 2 5 3 2 2 2 2" xfId="36512"/>
    <cellStyle name="RowTitles-Detail 4 2 5 3 2 2 3" xfId="36513"/>
    <cellStyle name="RowTitles-Detail 4 2 5 3 2 3" xfId="36514"/>
    <cellStyle name="RowTitles-Detail 4 2 5 3 2 3 2" xfId="36515"/>
    <cellStyle name="RowTitles-Detail 4 2 5 3 2 3 2 2" xfId="36516"/>
    <cellStyle name="RowTitles-Detail 4 2 5 3 2 4" xfId="36517"/>
    <cellStyle name="RowTitles-Detail 4 2 5 3 2 4 2" xfId="36518"/>
    <cellStyle name="RowTitles-Detail 4 2 5 3 2 5" xfId="36519"/>
    <cellStyle name="RowTitles-Detail 4 2 5 3 3" xfId="36520"/>
    <cellStyle name="RowTitles-Detail 4 2 5 3 3 2" xfId="36521"/>
    <cellStyle name="RowTitles-Detail 4 2 5 3 3 2 2" xfId="36522"/>
    <cellStyle name="RowTitles-Detail 4 2 5 3 3 2 2 2" xfId="36523"/>
    <cellStyle name="RowTitles-Detail 4 2 5 3 3 2 3" xfId="36524"/>
    <cellStyle name="RowTitles-Detail 4 2 5 3 3 3" xfId="36525"/>
    <cellStyle name="RowTitles-Detail 4 2 5 3 3 3 2" xfId="36526"/>
    <cellStyle name="RowTitles-Detail 4 2 5 3 3 3 2 2" xfId="36527"/>
    <cellStyle name="RowTitles-Detail 4 2 5 3 3 4" xfId="36528"/>
    <cellStyle name="RowTitles-Detail 4 2 5 3 3 4 2" xfId="36529"/>
    <cellStyle name="RowTitles-Detail 4 2 5 3 3 5" xfId="36530"/>
    <cellStyle name="RowTitles-Detail 4 2 5 3 4" xfId="36531"/>
    <cellStyle name="RowTitles-Detail 4 2 5 3 4 2" xfId="36532"/>
    <cellStyle name="RowTitles-Detail 4 2 5 3 5" xfId="36533"/>
    <cellStyle name="RowTitles-Detail 4 2 5 3 5 2" xfId="36534"/>
    <cellStyle name="RowTitles-Detail 4 2 5 3 5 2 2" xfId="36535"/>
    <cellStyle name="RowTitles-Detail 4 2 5 3 6" xfId="36536"/>
    <cellStyle name="RowTitles-Detail 4 2 5 3 6 2" xfId="36537"/>
    <cellStyle name="RowTitles-Detail 4 2 5 3 7" xfId="36538"/>
    <cellStyle name="RowTitles-Detail 4 2 5 4" xfId="36539"/>
    <cellStyle name="RowTitles-Detail 4 2 5 4 2" xfId="36540"/>
    <cellStyle name="RowTitles-Detail 4 2 5 4 2 2" xfId="36541"/>
    <cellStyle name="RowTitles-Detail 4 2 5 4 2 2 2" xfId="36542"/>
    <cellStyle name="RowTitles-Detail 4 2 5 4 2 2 2 2" xfId="36543"/>
    <cellStyle name="RowTitles-Detail 4 2 5 4 2 2 3" xfId="36544"/>
    <cellStyle name="RowTitles-Detail 4 2 5 4 2 3" xfId="36545"/>
    <cellStyle name="RowTitles-Detail 4 2 5 4 2 3 2" xfId="36546"/>
    <cellStyle name="RowTitles-Detail 4 2 5 4 2 3 2 2" xfId="36547"/>
    <cellStyle name="RowTitles-Detail 4 2 5 4 2 4" xfId="36548"/>
    <cellStyle name="RowTitles-Detail 4 2 5 4 2 4 2" xfId="36549"/>
    <cellStyle name="RowTitles-Detail 4 2 5 4 2 5" xfId="36550"/>
    <cellStyle name="RowTitles-Detail 4 2 5 4 3" xfId="36551"/>
    <cellStyle name="RowTitles-Detail 4 2 5 4 3 2" xfId="36552"/>
    <cellStyle name="RowTitles-Detail 4 2 5 4 3 2 2" xfId="36553"/>
    <cellStyle name="RowTitles-Detail 4 2 5 4 3 2 2 2" xfId="36554"/>
    <cellStyle name="RowTitles-Detail 4 2 5 4 3 2 3" xfId="36555"/>
    <cellStyle name="RowTitles-Detail 4 2 5 4 3 3" xfId="36556"/>
    <cellStyle name="RowTitles-Detail 4 2 5 4 3 3 2" xfId="36557"/>
    <cellStyle name="RowTitles-Detail 4 2 5 4 3 3 2 2" xfId="36558"/>
    <cellStyle name="RowTitles-Detail 4 2 5 4 3 4" xfId="36559"/>
    <cellStyle name="RowTitles-Detail 4 2 5 4 3 4 2" xfId="36560"/>
    <cellStyle name="RowTitles-Detail 4 2 5 4 3 5" xfId="36561"/>
    <cellStyle name="RowTitles-Detail 4 2 5 4 4" xfId="36562"/>
    <cellStyle name="RowTitles-Detail 4 2 5 4 4 2" xfId="36563"/>
    <cellStyle name="RowTitles-Detail 4 2 5 4 5" xfId="36564"/>
    <cellStyle name="RowTitles-Detail 4 2 5 4 5 2" xfId="36565"/>
    <cellStyle name="RowTitles-Detail 4 2 5 4 5 2 2" xfId="36566"/>
    <cellStyle name="RowTitles-Detail 4 2 5 4 5 3" xfId="36567"/>
    <cellStyle name="RowTitles-Detail 4 2 5 4 6" xfId="36568"/>
    <cellStyle name="RowTitles-Detail 4 2 5 4 6 2" xfId="36569"/>
    <cellStyle name="RowTitles-Detail 4 2 5 4 6 2 2" xfId="36570"/>
    <cellStyle name="RowTitles-Detail 4 2 5 4 7" xfId="36571"/>
    <cellStyle name="RowTitles-Detail 4 2 5 4 7 2" xfId="36572"/>
    <cellStyle name="RowTitles-Detail 4 2 5 4 8" xfId="36573"/>
    <cellStyle name="RowTitles-Detail 4 2 5 5" xfId="36574"/>
    <cellStyle name="RowTitles-Detail 4 2 5 5 2" xfId="36575"/>
    <cellStyle name="RowTitles-Detail 4 2 5 5 2 2" xfId="36576"/>
    <cellStyle name="RowTitles-Detail 4 2 5 5 2 2 2" xfId="36577"/>
    <cellStyle name="RowTitles-Detail 4 2 5 5 2 2 2 2" xfId="36578"/>
    <cellStyle name="RowTitles-Detail 4 2 5 5 2 2 3" xfId="36579"/>
    <cellStyle name="RowTitles-Detail 4 2 5 5 2 3" xfId="36580"/>
    <cellStyle name="RowTitles-Detail 4 2 5 5 2 3 2" xfId="36581"/>
    <cellStyle name="RowTitles-Detail 4 2 5 5 2 3 2 2" xfId="36582"/>
    <cellStyle name="RowTitles-Detail 4 2 5 5 2 4" xfId="36583"/>
    <cellStyle name="RowTitles-Detail 4 2 5 5 2 4 2" xfId="36584"/>
    <cellStyle name="RowTitles-Detail 4 2 5 5 2 5" xfId="36585"/>
    <cellStyle name="RowTitles-Detail 4 2 5 5 3" xfId="36586"/>
    <cellStyle name="RowTitles-Detail 4 2 5 5 3 2" xfId="36587"/>
    <cellStyle name="RowTitles-Detail 4 2 5 5 3 2 2" xfId="36588"/>
    <cellStyle name="RowTitles-Detail 4 2 5 5 3 2 2 2" xfId="36589"/>
    <cellStyle name="RowTitles-Detail 4 2 5 5 3 2 3" xfId="36590"/>
    <cellStyle name="RowTitles-Detail 4 2 5 5 3 3" xfId="36591"/>
    <cellStyle name="RowTitles-Detail 4 2 5 5 3 3 2" xfId="36592"/>
    <cellStyle name="RowTitles-Detail 4 2 5 5 3 3 2 2" xfId="36593"/>
    <cellStyle name="RowTitles-Detail 4 2 5 5 3 4" xfId="36594"/>
    <cellStyle name="RowTitles-Detail 4 2 5 5 3 4 2" xfId="36595"/>
    <cellStyle name="RowTitles-Detail 4 2 5 5 3 5" xfId="36596"/>
    <cellStyle name="RowTitles-Detail 4 2 5 5 4" xfId="36597"/>
    <cellStyle name="RowTitles-Detail 4 2 5 5 4 2" xfId="36598"/>
    <cellStyle name="RowTitles-Detail 4 2 5 5 4 2 2" xfId="36599"/>
    <cellStyle name="RowTitles-Detail 4 2 5 5 4 3" xfId="36600"/>
    <cellStyle name="RowTitles-Detail 4 2 5 5 5" xfId="36601"/>
    <cellStyle name="RowTitles-Detail 4 2 5 5 5 2" xfId="36602"/>
    <cellStyle name="RowTitles-Detail 4 2 5 5 5 2 2" xfId="36603"/>
    <cellStyle name="RowTitles-Detail 4 2 5 5 6" xfId="36604"/>
    <cellStyle name="RowTitles-Detail 4 2 5 5 6 2" xfId="36605"/>
    <cellStyle name="RowTitles-Detail 4 2 5 5 7" xfId="36606"/>
    <cellStyle name="RowTitles-Detail 4 2 5 6" xfId="36607"/>
    <cellStyle name="RowTitles-Detail 4 2 5 6 2" xfId="36608"/>
    <cellStyle name="RowTitles-Detail 4 2 5 6 2 2" xfId="36609"/>
    <cellStyle name="RowTitles-Detail 4 2 5 6 2 2 2" xfId="36610"/>
    <cellStyle name="RowTitles-Detail 4 2 5 6 2 2 2 2" xfId="36611"/>
    <cellStyle name="RowTitles-Detail 4 2 5 6 2 2 3" xfId="36612"/>
    <cellStyle name="RowTitles-Detail 4 2 5 6 2 3" xfId="36613"/>
    <cellStyle name="RowTitles-Detail 4 2 5 6 2 3 2" xfId="36614"/>
    <cellStyle name="RowTitles-Detail 4 2 5 6 2 3 2 2" xfId="36615"/>
    <cellStyle name="RowTitles-Detail 4 2 5 6 2 4" xfId="36616"/>
    <cellStyle name="RowTitles-Detail 4 2 5 6 2 4 2" xfId="36617"/>
    <cellStyle name="RowTitles-Detail 4 2 5 6 2 5" xfId="36618"/>
    <cellStyle name="RowTitles-Detail 4 2 5 6 3" xfId="36619"/>
    <cellStyle name="RowTitles-Detail 4 2 5 6 3 2" xfId="36620"/>
    <cellStyle name="RowTitles-Detail 4 2 5 6 3 2 2" xfId="36621"/>
    <cellStyle name="RowTitles-Detail 4 2 5 6 3 2 2 2" xfId="36622"/>
    <cellStyle name="RowTitles-Detail 4 2 5 6 3 2 3" xfId="36623"/>
    <cellStyle name="RowTitles-Detail 4 2 5 6 3 3" xfId="36624"/>
    <cellStyle name="RowTitles-Detail 4 2 5 6 3 3 2" xfId="36625"/>
    <cellStyle name="RowTitles-Detail 4 2 5 6 3 3 2 2" xfId="36626"/>
    <cellStyle name="RowTitles-Detail 4 2 5 6 3 4" xfId="36627"/>
    <cellStyle name="RowTitles-Detail 4 2 5 6 3 4 2" xfId="36628"/>
    <cellStyle name="RowTitles-Detail 4 2 5 6 3 5" xfId="36629"/>
    <cellStyle name="RowTitles-Detail 4 2 5 6 4" xfId="36630"/>
    <cellStyle name="RowTitles-Detail 4 2 5 6 4 2" xfId="36631"/>
    <cellStyle name="RowTitles-Detail 4 2 5 6 4 2 2" xfId="36632"/>
    <cellStyle name="RowTitles-Detail 4 2 5 6 4 3" xfId="36633"/>
    <cellStyle name="RowTitles-Detail 4 2 5 6 5" xfId="36634"/>
    <cellStyle name="RowTitles-Detail 4 2 5 6 5 2" xfId="36635"/>
    <cellStyle name="RowTitles-Detail 4 2 5 6 5 2 2" xfId="36636"/>
    <cellStyle name="RowTitles-Detail 4 2 5 6 6" xfId="36637"/>
    <cellStyle name="RowTitles-Detail 4 2 5 6 6 2" xfId="36638"/>
    <cellStyle name="RowTitles-Detail 4 2 5 6 7" xfId="36639"/>
    <cellStyle name="RowTitles-Detail 4 2 5 7" xfId="36640"/>
    <cellStyle name="RowTitles-Detail 4 2 5 7 2" xfId="36641"/>
    <cellStyle name="RowTitles-Detail 4 2 5 7 2 2" xfId="36642"/>
    <cellStyle name="RowTitles-Detail 4 2 5 7 2 2 2" xfId="36643"/>
    <cellStyle name="RowTitles-Detail 4 2 5 7 2 3" xfId="36644"/>
    <cellStyle name="RowTitles-Detail 4 2 5 7 3" xfId="36645"/>
    <cellStyle name="RowTitles-Detail 4 2 5 7 3 2" xfId="36646"/>
    <cellStyle name="RowTitles-Detail 4 2 5 7 3 2 2" xfId="36647"/>
    <cellStyle name="RowTitles-Detail 4 2 5 7 4" xfId="36648"/>
    <cellStyle name="RowTitles-Detail 4 2 5 7 4 2" xfId="36649"/>
    <cellStyle name="RowTitles-Detail 4 2 5 7 5" xfId="36650"/>
    <cellStyle name="RowTitles-Detail 4 2 5 8" xfId="36651"/>
    <cellStyle name="RowTitles-Detail 4 2 5 8 2" xfId="36652"/>
    <cellStyle name="RowTitles-Detail 4 2 5 9" xfId="36653"/>
    <cellStyle name="RowTitles-Detail 4 2 5 9 2" xfId="36654"/>
    <cellStyle name="RowTitles-Detail 4 2 5 9 2 2" xfId="36655"/>
    <cellStyle name="RowTitles-Detail 4 2 5_STUD aligned by INSTIT" xfId="36656"/>
    <cellStyle name="RowTitles-Detail 4 2 6" xfId="36657"/>
    <cellStyle name="RowTitles-Detail 4 2 6 2" xfId="36658"/>
    <cellStyle name="RowTitles-Detail 4 2 6 2 2" xfId="36659"/>
    <cellStyle name="RowTitles-Detail 4 2 6 2 2 2" xfId="36660"/>
    <cellStyle name="RowTitles-Detail 4 2 6 2 2 2 2" xfId="36661"/>
    <cellStyle name="RowTitles-Detail 4 2 6 2 2 3" xfId="36662"/>
    <cellStyle name="RowTitles-Detail 4 2 6 2 3" xfId="36663"/>
    <cellStyle name="RowTitles-Detail 4 2 6 2 3 2" xfId="36664"/>
    <cellStyle name="RowTitles-Detail 4 2 6 2 3 2 2" xfId="36665"/>
    <cellStyle name="RowTitles-Detail 4 2 6 2 4" xfId="36666"/>
    <cellStyle name="RowTitles-Detail 4 2 6 2 4 2" xfId="36667"/>
    <cellStyle name="RowTitles-Detail 4 2 6 2 5" xfId="36668"/>
    <cellStyle name="RowTitles-Detail 4 2 6 3" xfId="36669"/>
    <cellStyle name="RowTitles-Detail 4 2 6 3 2" xfId="36670"/>
    <cellStyle name="RowTitles-Detail 4 2 6 3 2 2" xfId="36671"/>
    <cellStyle name="RowTitles-Detail 4 2 6 3 2 2 2" xfId="36672"/>
    <cellStyle name="RowTitles-Detail 4 2 6 3 2 3" xfId="36673"/>
    <cellStyle name="RowTitles-Detail 4 2 6 3 3" xfId="36674"/>
    <cellStyle name="RowTitles-Detail 4 2 6 3 3 2" xfId="36675"/>
    <cellStyle name="RowTitles-Detail 4 2 6 3 3 2 2" xfId="36676"/>
    <cellStyle name="RowTitles-Detail 4 2 6 3 4" xfId="36677"/>
    <cellStyle name="RowTitles-Detail 4 2 6 3 4 2" xfId="36678"/>
    <cellStyle name="RowTitles-Detail 4 2 6 3 5" xfId="36679"/>
    <cellStyle name="RowTitles-Detail 4 2 6 4" xfId="36680"/>
    <cellStyle name="RowTitles-Detail 4 2 6 4 2" xfId="36681"/>
    <cellStyle name="RowTitles-Detail 4 2 6 5" xfId="36682"/>
    <cellStyle name="RowTitles-Detail 4 2 6 5 2" xfId="36683"/>
    <cellStyle name="RowTitles-Detail 4 2 6 5 2 2" xfId="36684"/>
    <cellStyle name="RowTitles-Detail 4 2 6 5 3" xfId="36685"/>
    <cellStyle name="RowTitles-Detail 4 2 6 6" xfId="36686"/>
    <cellStyle name="RowTitles-Detail 4 2 6 6 2" xfId="36687"/>
    <cellStyle name="RowTitles-Detail 4 2 6 6 2 2" xfId="36688"/>
    <cellStyle name="RowTitles-Detail 4 2 7" xfId="36689"/>
    <cellStyle name="RowTitles-Detail 4 2 7 2" xfId="36690"/>
    <cellStyle name="RowTitles-Detail 4 2 7 2 2" xfId="36691"/>
    <cellStyle name="RowTitles-Detail 4 2 7 2 2 2" xfId="36692"/>
    <cellStyle name="RowTitles-Detail 4 2 7 2 2 2 2" xfId="36693"/>
    <cellStyle name="RowTitles-Detail 4 2 7 2 2 3" xfId="36694"/>
    <cellStyle name="RowTitles-Detail 4 2 7 2 3" xfId="36695"/>
    <cellStyle name="RowTitles-Detail 4 2 7 2 3 2" xfId="36696"/>
    <cellStyle name="RowTitles-Detail 4 2 7 2 3 2 2" xfId="36697"/>
    <cellStyle name="RowTitles-Detail 4 2 7 2 4" xfId="36698"/>
    <cellStyle name="RowTitles-Detail 4 2 7 2 4 2" xfId="36699"/>
    <cellStyle name="RowTitles-Detail 4 2 7 2 5" xfId="36700"/>
    <cellStyle name="RowTitles-Detail 4 2 7 3" xfId="36701"/>
    <cellStyle name="RowTitles-Detail 4 2 7 3 2" xfId="36702"/>
    <cellStyle name="RowTitles-Detail 4 2 7 3 2 2" xfId="36703"/>
    <cellStyle name="RowTitles-Detail 4 2 7 3 2 2 2" xfId="36704"/>
    <cellStyle name="RowTitles-Detail 4 2 7 3 2 3" xfId="36705"/>
    <cellStyle name="RowTitles-Detail 4 2 7 3 3" xfId="36706"/>
    <cellStyle name="RowTitles-Detail 4 2 7 3 3 2" xfId="36707"/>
    <cellStyle name="RowTitles-Detail 4 2 7 3 3 2 2" xfId="36708"/>
    <cellStyle name="RowTitles-Detail 4 2 7 3 4" xfId="36709"/>
    <cellStyle name="RowTitles-Detail 4 2 7 3 4 2" xfId="36710"/>
    <cellStyle name="RowTitles-Detail 4 2 7 3 5" xfId="36711"/>
    <cellStyle name="RowTitles-Detail 4 2 7 4" xfId="36712"/>
    <cellStyle name="RowTitles-Detail 4 2 7 4 2" xfId="36713"/>
    <cellStyle name="RowTitles-Detail 4 2 7 5" xfId="36714"/>
    <cellStyle name="RowTitles-Detail 4 2 7 5 2" xfId="36715"/>
    <cellStyle name="RowTitles-Detail 4 2 7 5 2 2" xfId="36716"/>
    <cellStyle name="RowTitles-Detail 4 2 7 6" xfId="36717"/>
    <cellStyle name="RowTitles-Detail 4 2 7 6 2" xfId="36718"/>
    <cellStyle name="RowTitles-Detail 4 2 7 7" xfId="36719"/>
    <cellStyle name="RowTitles-Detail 4 2 8" xfId="36720"/>
    <cellStyle name="RowTitles-Detail 4 2 8 2" xfId="36721"/>
    <cellStyle name="RowTitles-Detail 4 2 8 2 2" xfId="36722"/>
    <cellStyle name="RowTitles-Detail 4 2 8 2 2 2" xfId="36723"/>
    <cellStyle name="RowTitles-Detail 4 2 8 2 2 2 2" xfId="36724"/>
    <cellStyle name="RowTitles-Detail 4 2 8 2 2 3" xfId="36725"/>
    <cellStyle name="RowTitles-Detail 4 2 8 2 3" xfId="36726"/>
    <cellStyle name="RowTitles-Detail 4 2 8 2 3 2" xfId="36727"/>
    <cellStyle name="RowTitles-Detail 4 2 8 2 3 2 2" xfId="36728"/>
    <cellStyle name="RowTitles-Detail 4 2 8 2 4" xfId="36729"/>
    <cellStyle name="RowTitles-Detail 4 2 8 2 4 2" xfId="36730"/>
    <cellStyle name="RowTitles-Detail 4 2 8 2 5" xfId="36731"/>
    <cellStyle name="RowTitles-Detail 4 2 8 3" xfId="36732"/>
    <cellStyle name="RowTitles-Detail 4 2 8 3 2" xfId="36733"/>
    <cellStyle name="RowTitles-Detail 4 2 8 3 2 2" xfId="36734"/>
    <cellStyle name="RowTitles-Detail 4 2 8 3 2 2 2" xfId="36735"/>
    <cellStyle name="RowTitles-Detail 4 2 8 3 2 3" xfId="36736"/>
    <cellStyle name="RowTitles-Detail 4 2 8 3 3" xfId="36737"/>
    <cellStyle name="RowTitles-Detail 4 2 8 3 3 2" xfId="36738"/>
    <cellStyle name="RowTitles-Detail 4 2 8 3 3 2 2" xfId="36739"/>
    <cellStyle name="RowTitles-Detail 4 2 8 3 4" xfId="36740"/>
    <cellStyle name="RowTitles-Detail 4 2 8 3 4 2" xfId="36741"/>
    <cellStyle name="RowTitles-Detail 4 2 8 3 5" xfId="36742"/>
    <cellStyle name="RowTitles-Detail 4 2 8 4" xfId="36743"/>
    <cellStyle name="RowTitles-Detail 4 2 8 4 2" xfId="36744"/>
    <cellStyle name="RowTitles-Detail 4 2 8 5" xfId="36745"/>
    <cellStyle name="RowTitles-Detail 4 2 8 5 2" xfId="36746"/>
    <cellStyle name="RowTitles-Detail 4 2 8 5 2 2" xfId="36747"/>
    <cellStyle name="RowTitles-Detail 4 2 8 5 3" xfId="36748"/>
    <cellStyle name="RowTitles-Detail 4 2 8 6" xfId="36749"/>
    <cellStyle name="RowTitles-Detail 4 2 8 6 2" xfId="36750"/>
    <cellStyle name="RowTitles-Detail 4 2 8 6 2 2" xfId="36751"/>
    <cellStyle name="RowTitles-Detail 4 2 8 7" xfId="36752"/>
    <cellStyle name="RowTitles-Detail 4 2 8 7 2" xfId="36753"/>
    <cellStyle name="RowTitles-Detail 4 2 8 8" xfId="36754"/>
    <cellStyle name="RowTitles-Detail 4 2 9" xfId="36755"/>
    <cellStyle name="RowTitles-Detail 4 2 9 2" xfId="36756"/>
    <cellStyle name="RowTitles-Detail 4 2 9 2 2" xfId="36757"/>
    <cellStyle name="RowTitles-Detail 4 2 9 2 2 2" xfId="36758"/>
    <cellStyle name="RowTitles-Detail 4 2 9 2 2 2 2" xfId="36759"/>
    <cellStyle name="RowTitles-Detail 4 2 9 2 2 3" xfId="36760"/>
    <cellStyle name="RowTitles-Detail 4 2 9 2 3" xfId="36761"/>
    <cellStyle name="RowTitles-Detail 4 2 9 2 3 2" xfId="36762"/>
    <cellStyle name="RowTitles-Detail 4 2 9 2 3 2 2" xfId="36763"/>
    <cellStyle name="RowTitles-Detail 4 2 9 2 4" xfId="36764"/>
    <cellStyle name="RowTitles-Detail 4 2 9 2 4 2" xfId="36765"/>
    <cellStyle name="RowTitles-Detail 4 2 9 2 5" xfId="36766"/>
    <cellStyle name="RowTitles-Detail 4 2 9 3" xfId="36767"/>
    <cellStyle name="RowTitles-Detail 4 2 9 3 2" xfId="36768"/>
    <cellStyle name="RowTitles-Detail 4 2 9 3 2 2" xfId="36769"/>
    <cellStyle name="RowTitles-Detail 4 2 9 3 2 2 2" xfId="36770"/>
    <cellStyle name="RowTitles-Detail 4 2 9 3 2 3" xfId="36771"/>
    <cellStyle name="RowTitles-Detail 4 2 9 3 3" xfId="36772"/>
    <cellStyle name="RowTitles-Detail 4 2 9 3 3 2" xfId="36773"/>
    <cellStyle name="RowTitles-Detail 4 2 9 3 3 2 2" xfId="36774"/>
    <cellStyle name="RowTitles-Detail 4 2 9 3 4" xfId="36775"/>
    <cellStyle name="RowTitles-Detail 4 2 9 3 4 2" xfId="36776"/>
    <cellStyle name="RowTitles-Detail 4 2 9 3 5" xfId="36777"/>
    <cellStyle name="RowTitles-Detail 4 2 9 4" xfId="36778"/>
    <cellStyle name="RowTitles-Detail 4 2 9 4 2" xfId="36779"/>
    <cellStyle name="RowTitles-Detail 4 2 9 4 2 2" xfId="36780"/>
    <cellStyle name="RowTitles-Detail 4 2 9 4 3" xfId="36781"/>
    <cellStyle name="RowTitles-Detail 4 2 9 5" xfId="36782"/>
    <cellStyle name="RowTitles-Detail 4 2 9 5 2" xfId="36783"/>
    <cellStyle name="RowTitles-Detail 4 2 9 5 2 2" xfId="36784"/>
    <cellStyle name="RowTitles-Detail 4 2 9 6" xfId="36785"/>
    <cellStyle name="RowTitles-Detail 4 2 9 6 2" xfId="36786"/>
    <cellStyle name="RowTitles-Detail 4 2 9 7" xfId="36787"/>
    <cellStyle name="RowTitles-Detail 4 2_STUD aligned by INSTIT" xfId="36788"/>
    <cellStyle name="RowTitles-Detail 4 3" xfId="36789"/>
    <cellStyle name="RowTitles-Detail 4 3 10" xfId="36790"/>
    <cellStyle name="RowTitles-Detail 4 3 10 2" xfId="36791"/>
    <cellStyle name="RowTitles-Detail 4 3 10 2 2" xfId="36792"/>
    <cellStyle name="RowTitles-Detail 4 3 10 2 2 2" xfId="36793"/>
    <cellStyle name="RowTitles-Detail 4 3 10 2 3" xfId="36794"/>
    <cellStyle name="RowTitles-Detail 4 3 10 3" xfId="36795"/>
    <cellStyle name="RowTitles-Detail 4 3 10 3 2" xfId="36796"/>
    <cellStyle name="RowTitles-Detail 4 3 10 3 2 2" xfId="36797"/>
    <cellStyle name="RowTitles-Detail 4 3 10 4" xfId="36798"/>
    <cellStyle name="RowTitles-Detail 4 3 10 4 2" xfId="36799"/>
    <cellStyle name="RowTitles-Detail 4 3 10 5" xfId="36800"/>
    <cellStyle name="RowTitles-Detail 4 3 11" xfId="36801"/>
    <cellStyle name="RowTitles-Detail 4 3 11 2" xfId="36802"/>
    <cellStyle name="RowTitles-Detail 4 3 12" xfId="36803"/>
    <cellStyle name="RowTitles-Detail 4 3 12 2" xfId="36804"/>
    <cellStyle name="RowTitles-Detail 4 3 12 2 2" xfId="36805"/>
    <cellStyle name="RowTitles-Detail 4 3 2" xfId="36806"/>
    <cellStyle name="RowTitles-Detail 4 3 2 2" xfId="36807"/>
    <cellStyle name="RowTitles-Detail 4 3 2 2 2" xfId="36808"/>
    <cellStyle name="RowTitles-Detail 4 3 2 2 2 2" xfId="36809"/>
    <cellStyle name="RowTitles-Detail 4 3 2 2 2 2 2" xfId="36810"/>
    <cellStyle name="RowTitles-Detail 4 3 2 2 2 2 2 2" xfId="36811"/>
    <cellStyle name="RowTitles-Detail 4 3 2 2 2 2 3" xfId="36812"/>
    <cellStyle name="RowTitles-Detail 4 3 2 2 2 3" xfId="36813"/>
    <cellStyle name="RowTitles-Detail 4 3 2 2 2 3 2" xfId="36814"/>
    <cellStyle name="RowTitles-Detail 4 3 2 2 2 3 2 2" xfId="36815"/>
    <cellStyle name="RowTitles-Detail 4 3 2 2 2 4" xfId="36816"/>
    <cellStyle name="RowTitles-Detail 4 3 2 2 2 4 2" xfId="36817"/>
    <cellStyle name="RowTitles-Detail 4 3 2 2 2 5" xfId="36818"/>
    <cellStyle name="RowTitles-Detail 4 3 2 2 3" xfId="36819"/>
    <cellStyle name="RowTitles-Detail 4 3 2 2 3 2" xfId="36820"/>
    <cellStyle name="RowTitles-Detail 4 3 2 2 3 2 2" xfId="36821"/>
    <cellStyle name="RowTitles-Detail 4 3 2 2 3 2 2 2" xfId="36822"/>
    <cellStyle name="RowTitles-Detail 4 3 2 2 3 2 3" xfId="36823"/>
    <cellStyle name="RowTitles-Detail 4 3 2 2 3 3" xfId="36824"/>
    <cellStyle name="RowTitles-Detail 4 3 2 2 3 3 2" xfId="36825"/>
    <cellStyle name="RowTitles-Detail 4 3 2 2 3 3 2 2" xfId="36826"/>
    <cellStyle name="RowTitles-Detail 4 3 2 2 3 4" xfId="36827"/>
    <cellStyle name="RowTitles-Detail 4 3 2 2 3 4 2" xfId="36828"/>
    <cellStyle name="RowTitles-Detail 4 3 2 2 3 5" xfId="36829"/>
    <cellStyle name="RowTitles-Detail 4 3 2 2 4" xfId="36830"/>
    <cellStyle name="RowTitles-Detail 4 3 2 2 4 2" xfId="36831"/>
    <cellStyle name="RowTitles-Detail 4 3 2 2 5" xfId="36832"/>
    <cellStyle name="RowTitles-Detail 4 3 2 2 5 2" xfId="36833"/>
    <cellStyle name="RowTitles-Detail 4 3 2 2 5 2 2" xfId="36834"/>
    <cellStyle name="RowTitles-Detail 4 3 2 3" xfId="36835"/>
    <cellStyle name="RowTitles-Detail 4 3 2 3 2" xfId="36836"/>
    <cellStyle name="RowTitles-Detail 4 3 2 3 2 2" xfId="36837"/>
    <cellStyle name="RowTitles-Detail 4 3 2 3 2 2 2" xfId="36838"/>
    <cellStyle name="RowTitles-Detail 4 3 2 3 2 2 2 2" xfId="36839"/>
    <cellStyle name="RowTitles-Detail 4 3 2 3 2 2 3" xfId="36840"/>
    <cellStyle name="RowTitles-Detail 4 3 2 3 2 3" xfId="36841"/>
    <cellStyle name="RowTitles-Detail 4 3 2 3 2 3 2" xfId="36842"/>
    <cellStyle name="RowTitles-Detail 4 3 2 3 2 3 2 2" xfId="36843"/>
    <cellStyle name="RowTitles-Detail 4 3 2 3 2 4" xfId="36844"/>
    <cellStyle name="RowTitles-Detail 4 3 2 3 2 4 2" xfId="36845"/>
    <cellStyle name="RowTitles-Detail 4 3 2 3 2 5" xfId="36846"/>
    <cellStyle name="RowTitles-Detail 4 3 2 3 3" xfId="36847"/>
    <cellStyle name="RowTitles-Detail 4 3 2 3 3 2" xfId="36848"/>
    <cellStyle name="RowTitles-Detail 4 3 2 3 3 2 2" xfId="36849"/>
    <cellStyle name="RowTitles-Detail 4 3 2 3 3 2 2 2" xfId="36850"/>
    <cellStyle name="RowTitles-Detail 4 3 2 3 3 2 3" xfId="36851"/>
    <cellStyle name="RowTitles-Detail 4 3 2 3 3 3" xfId="36852"/>
    <cellStyle name="RowTitles-Detail 4 3 2 3 3 3 2" xfId="36853"/>
    <cellStyle name="RowTitles-Detail 4 3 2 3 3 3 2 2" xfId="36854"/>
    <cellStyle name="RowTitles-Detail 4 3 2 3 3 4" xfId="36855"/>
    <cellStyle name="RowTitles-Detail 4 3 2 3 3 4 2" xfId="36856"/>
    <cellStyle name="RowTitles-Detail 4 3 2 3 3 5" xfId="36857"/>
    <cellStyle name="RowTitles-Detail 4 3 2 3 4" xfId="36858"/>
    <cellStyle name="RowTitles-Detail 4 3 2 3 4 2" xfId="36859"/>
    <cellStyle name="RowTitles-Detail 4 3 2 3 5" xfId="36860"/>
    <cellStyle name="RowTitles-Detail 4 3 2 3 5 2" xfId="36861"/>
    <cellStyle name="RowTitles-Detail 4 3 2 3 5 2 2" xfId="36862"/>
    <cellStyle name="RowTitles-Detail 4 3 2 3 5 3" xfId="36863"/>
    <cellStyle name="RowTitles-Detail 4 3 2 3 6" xfId="36864"/>
    <cellStyle name="RowTitles-Detail 4 3 2 3 6 2" xfId="36865"/>
    <cellStyle name="RowTitles-Detail 4 3 2 3 6 2 2" xfId="36866"/>
    <cellStyle name="RowTitles-Detail 4 3 2 3 7" xfId="36867"/>
    <cellStyle name="RowTitles-Detail 4 3 2 3 7 2" xfId="36868"/>
    <cellStyle name="RowTitles-Detail 4 3 2 3 8" xfId="36869"/>
    <cellStyle name="RowTitles-Detail 4 3 2 4" xfId="36870"/>
    <cellStyle name="RowTitles-Detail 4 3 2 4 2" xfId="36871"/>
    <cellStyle name="RowTitles-Detail 4 3 2 4 2 2" xfId="36872"/>
    <cellStyle name="RowTitles-Detail 4 3 2 4 2 2 2" xfId="36873"/>
    <cellStyle name="RowTitles-Detail 4 3 2 4 2 2 2 2" xfId="36874"/>
    <cellStyle name="RowTitles-Detail 4 3 2 4 2 2 3" xfId="36875"/>
    <cellStyle name="RowTitles-Detail 4 3 2 4 2 3" xfId="36876"/>
    <cellStyle name="RowTitles-Detail 4 3 2 4 2 3 2" xfId="36877"/>
    <cellStyle name="RowTitles-Detail 4 3 2 4 2 3 2 2" xfId="36878"/>
    <cellStyle name="RowTitles-Detail 4 3 2 4 2 4" xfId="36879"/>
    <cellStyle name="RowTitles-Detail 4 3 2 4 2 4 2" xfId="36880"/>
    <cellStyle name="RowTitles-Detail 4 3 2 4 2 5" xfId="36881"/>
    <cellStyle name="RowTitles-Detail 4 3 2 4 3" xfId="36882"/>
    <cellStyle name="RowTitles-Detail 4 3 2 4 3 2" xfId="36883"/>
    <cellStyle name="RowTitles-Detail 4 3 2 4 3 2 2" xfId="36884"/>
    <cellStyle name="RowTitles-Detail 4 3 2 4 3 2 2 2" xfId="36885"/>
    <cellStyle name="RowTitles-Detail 4 3 2 4 3 2 3" xfId="36886"/>
    <cellStyle name="RowTitles-Detail 4 3 2 4 3 3" xfId="36887"/>
    <cellStyle name="RowTitles-Detail 4 3 2 4 3 3 2" xfId="36888"/>
    <cellStyle name="RowTitles-Detail 4 3 2 4 3 3 2 2" xfId="36889"/>
    <cellStyle name="RowTitles-Detail 4 3 2 4 3 4" xfId="36890"/>
    <cellStyle name="RowTitles-Detail 4 3 2 4 3 4 2" xfId="36891"/>
    <cellStyle name="RowTitles-Detail 4 3 2 4 3 5" xfId="36892"/>
    <cellStyle name="RowTitles-Detail 4 3 2 4 4" xfId="36893"/>
    <cellStyle name="RowTitles-Detail 4 3 2 4 4 2" xfId="36894"/>
    <cellStyle name="RowTitles-Detail 4 3 2 4 4 2 2" xfId="36895"/>
    <cellStyle name="RowTitles-Detail 4 3 2 4 4 3" xfId="36896"/>
    <cellStyle name="RowTitles-Detail 4 3 2 4 5" xfId="36897"/>
    <cellStyle name="RowTitles-Detail 4 3 2 4 5 2" xfId="36898"/>
    <cellStyle name="RowTitles-Detail 4 3 2 4 5 2 2" xfId="36899"/>
    <cellStyle name="RowTitles-Detail 4 3 2 4 6" xfId="36900"/>
    <cellStyle name="RowTitles-Detail 4 3 2 4 6 2" xfId="36901"/>
    <cellStyle name="RowTitles-Detail 4 3 2 4 7" xfId="36902"/>
    <cellStyle name="RowTitles-Detail 4 3 2 5" xfId="36903"/>
    <cellStyle name="RowTitles-Detail 4 3 2 5 2" xfId="36904"/>
    <cellStyle name="RowTitles-Detail 4 3 2 5 2 2" xfId="36905"/>
    <cellStyle name="RowTitles-Detail 4 3 2 5 2 2 2" xfId="36906"/>
    <cellStyle name="RowTitles-Detail 4 3 2 5 2 2 2 2" xfId="36907"/>
    <cellStyle name="RowTitles-Detail 4 3 2 5 2 2 3" xfId="36908"/>
    <cellStyle name="RowTitles-Detail 4 3 2 5 2 3" xfId="36909"/>
    <cellStyle name="RowTitles-Detail 4 3 2 5 2 3 2" xfId="36910"/>
    <cellStyle name="RowTitles-Detail 4 3 2 5 2 3 2 2" xfId="36911"/>
    <cellStyle name="RowTitles-Detail 4 3 2 5 2 4" xfId="36912"/>
    <cellStyle name="RowTitles-Detail 4 3 2 5 2 4 2" xfId="36913"/>
    <cellStyle name="RowTitles-Detail 4 3 2 5 2 5" xfId="36914"/>
    <cellStyle name="RowTitles-Detail 4 3 2 5 3" xfId="36915"/>
    <cellStyle name="RowTitles-Detail 4 3 2 5 3 2" xfId="36916"/>
    <cellStyle name="RowTitles-Detail 4 3 2 5 3 2 2" xfId="36917"/>
    <cellStyle name="RowTitles-Detail 4 3 2 5 3 2 2 2" xfId="36918"/>
    <cellStyle name="RowTitles-Detail 4 3 2 5 3 2 3" xfId="36919"/>
    <cellStyle name="RowTitles-Detail 4 3 2 5 3 3" xfId="36920"/>
    <cellStyle name="RowTitles-Detail 4 3 2 5 3 3 2" xfId="36921"/>
    <cellStyle name="RowTitles-Detail 4 3 2 5 3 3 2 2" xfId="36922"/>
    <cellStyle name="RowTitles-Detail 4 3 2 5 3 4" xfId="36923"/>
    <cellStyle name="RowTitles-Detail 4 3 2 5 3 4 2" xfId="36924"/>
    <cellStyle name="RowTitles-Detail 4 3 2 5 3 5" xfId="36925"/>
    <cellStyle name="RowTitles-Detail 4 3 2 5 4" xfId="36926"/>
    <cellStyle name="RowTitles-Detail 4 3 2 5 4 2" xfId="36927"/>
    <cellStyle name="RowTitles-Detail 4 3 2 5 4 2 2" xfId="36928"/>
    <cellStyle name="RowTitles-Detail 4 3 2 5 4 3" xfId="36929"/>
    <cellStyle name="RowTitles-Detail 4 3 2 5 5" xfId="36930"/>
    <cellStyle name="RowTitles-Detail 4 3 2 5 5 2" xfId="36931"/>
    <cellStyle name="RowTitles-Detail 4 3 2 5 5 2 2" xfId="36932"/>
    <cellStyle name="RowTitles-Detail 4 3 2 5 6" xfId="36933"/>
    <cellStyle name="RowTitles-Detail 4 3 2 5 6 2" xfId="36934"/>
    <cellStyle name="RowTitles-Detail 4 3 2 5 7" xfId="36935"/>
    <cellStyle name="RowTitles-Detail 4 3 2 6" xfId="36936"/>
    <cellStyle name="RowTitles-Detail 4 3 2 6 2" xfId="36937"/>
    <cellStyle name="RowTitles-Detail 4 3 2 6 2 2" xfId="36938"/>
    <cellStyle name="RowTitles-Detail 4 3 2 6 2 2 2" xfId="36939"/>
    <cellStyle name="RowTitles-Detail 4 3 2 6 2 2 2 2" xfId="36940"/>
    <cellStyle name="RowTitles-Detail 4 3 2 6 2 2 3" xfId="36941"/>
    <cellStyle name="RowTitles-Detail 4 3 2 6 2 3" xfId="36942"/>
    <cellStyle name="RowTitles-Detail 4 3 2 6 2 3 2" xfId="36943"/>
    <cellStyle name="RowTitles-Detail 4 3 2 6 2 3 2 2" xfId="36944"/>
    <cellStyle name="RowTitles-Detail 4 3 2 6 2 4" xfId="36945"/>
    <cellStyle name="RowTitles-Detail 4 3 2 6 2 4 2" xfId="36946"/>
    <cellStyle name="RowTitles-Detail 4 3 2 6 2 5" xfId="36947"/>
    <cellStyle name="RowTitles-Detail 4 3 2 6 3" xfId="36948"/>
    <cellStyle name="RowTitles-Detail 4 3 2 6 3 2" xfId="36949"/>
    <cellStyle name="RowTitles-Detail 4 3 2 6 3 2 2" xfId="36950"/>
    <cellStyle name="RowTitles-Detail 4 3 2 6 3 2 2 2" xfId="36951"/>
    <cellStyle name="RowTitles-Detail 4 3 2 6 3 2 3" xfId="36952"/>
    <cellStyle name="RowTitles-Detail 4 3 2 6 3 3" xfId="36953"/>
    <cellStyle name="RowTitles-Detail 4 3 2 6 3 3 2" xfId="36954"/>
    <cellStyle name="RowTitles-Detail 4 3 2 6 3 3 2 2" xfId="36955"/>
    <cellStyle name="RowTitles-Detail 4 3 2 6 3 4" xfId="36956"/>
    <cellStyle name="RowTitles-Detail 4 3 2 6 3 4 2" xfId="36957"/>
    <cellStyle name="RowTitles-Detail 4 3 2 6 3 5" xfId="36958"/>
    <cellStyle name="RowTitles-Detail 4 3 2 6 4" xfId="36959"/>
    <cellStyle name="RowTitles-Detail 4 3 2 6 4 2" xfId="36960"/>
    <cellStyle name="RowTitles-Detail 4 3 2 6 4 2 2" xfId="36961"/>
    <cellStyle name="RowTitles-Detail 4 3 2 6 4 3" xfId="36962"/>
    <cellStyle name="RowTitles-Detail 4 3 2 6 5" xfId="36963"/>
    <cellStyle name="RowTitles-Detail 4 3 2 6 5 2" xfId="36964"/>
    <cellStyle name="RowTitles-Detail 4 3 2 6 5 2 2" xfId="36965"/>
    <cellStyle name="RowTitles-Detail 4 3 2 6 6" xfId="36966"/>
    <cellStyle name="RowTitles-Detail 4 3 2 6 6 2" xfId="36967"/>
    <cellStyle name="RowTitles-Detail 4 3 2 6 7" xfId="36968"/>
    <cellStyle name="RowTitles-Detail 4 3 2 7" xfId="36969"/>
    <cellStyle name="RowTitles-Detail 4 3 2 7 2" xfId="36970"/>
    <cellStyle name="RowTitles-Detail 4 3 2 7 2 2" xfId="36971"/>
    <cellStyle name="RowTitles-Detail 4 3 2 7 2 2 2" xfId="36972"/>
    <cellStyle name="RowTitles-Detail 4 3 2 7 2 3" xfId="36973"/>
    <cellStyle name="RowTitles-Detail 4 3 2 7 3" xfId="36974"/>
    <cellStyle name="RowTitles-Detail 4 3 2 7 3 2" xfId="36975"/>
    <cellStyle name="RowTitles-Detail 4 3 2 7 3 2 2" xfId="36976"/>
    <cellStyle name="RowTitles-Detail 4 3 2 7 4" xfId="36977"/>
    <cellStyle name="RowTitles-Detail 4 3 2 7 4 2" xfId="36978"/>
    <cellStyle name="RowTitles-Detail 4 3 2 7 5" xfId="36979"/>
    <cellStyle name="RowTitles-Detail 4 3 2 8" xfId="36980"/>
    <cellStyle name="RowTitles-Detail 4 3 2 8 2" xfId="36981"/>
    <cellStyle name="RowTitles-Detail 4 3 2 9" xfId="36982"/>
    <cellStyle name="RowTitles-Detail 4 3 2 9 2" xfId="36983"/>
    <cellStyle name="RowTitles-Detail 4 3 2 9 2 2" xfId="36984"/>
    <cellStyle name="RowTitles-Detail 4 3 2_STUD aligned by INSTIT" xfId="36985"/>
    <cellStyle name="RowTitles-Detail 4 3 3" xfId="36986"/>
    <cellStyle name="RowTitles-Detail 4 3 3 2" xfId="36987"/>
    <cellStyle name="RowTitles-Detail 4 3 3 2 2" xfId="36988"/>
    <cellStyle name="RowTitles-Detail 4 3 3 2 2 2" xfId="36989"/>
    <cellStyle name="RowTitles-Detail 4 3 3 2 2 2 2" xfId="36990"/>
    <cellStyle name="RowTitles-Detail 4 3 3 2 2 2 2 2" xfId="36991"/>
    <cellStyle name="RowTitles-Detail 4 3 3 2 2 2 3" xfId="36992"/>
    <cellStyle name="RowTitles-Detail 4 3 3 2 2 3" xfId="36993"/>
    <cellStyle name="RowTitles-Detail 4 3 3 2 2 3 2" xfId="36994"/>
    <cellStyle name="RowTitles-Detail 4 3 3 2 2 3 2 2" xfId="36995"/>
    <cellStyle name="RowTitles-Detail 4 3 3 2 2 4" xfId="36996"/>
    <cellStyle name="RowTitles-Detail 4 3 3 2 2 4 2" xfId="36997"/>
    <cellStyle name="RowTitles-Detail 4 3 3 2 2 5" xfId="36998"/>
    <cellStyle name="RowTitles-Detail 4 3 3 2 3" xfId="36999"/>
    <cellStyle name="RowTitles-Detail 4 3 3 2 3 2" xfId="37000"/>
    <cellStyle name="RowTitles-Detail 4 3 3 2 3 2 2" xfId="37001"/>
    <cellStyle name="RowTitles-Detail 4 3 3 2 3 2 2 2" xfId="37002"/>
    <cellStyle name="RowTitles-Detail 4 3 3 2 3 2 3" xfId="37003"/>
    <cellStyle name="RowTitles-Detail 4 3 3 2 3 3" xfId="37004"/>
    <cellStyle name="RowTitles-Detail 4 3 3 2 3 3 2" xfId="37005"/>
    <cellStyle name="RowTitles-Detail 4 3 3 2 3 3 2 2" xfId="37006"/>
    <cellStyle name="RowTitles-Detail 4 3 3 2 3 4" xfId="37007"/>
    <cellStyle name="RowTitles-Detail 4 3 3 2 3 4 2" xfId="37008"/>
    <cellStyle name="RowTitles-Detail 4 3 3 2 3 5" xfId="37009"/>
    <cellStyle name="RowTitles-Detail 4 3 3 2 4" xfId="37010"/>
    <cellStyle name="RowTitles-Detail 4 3 3 2 4 2" xfId="37011"/>
    <cellStyle name="RowTitles-Detail 4 3 3 2 5" xfId="37012"/>
    <cellStyle name="RowTitles-Detail 4 3 3 2 5 2" xfId="37013"/>
    <cellStyle name="RowTitles-Detail 4 3 3 2 5 2 2" xfId="37014"/>
    <cellStyle name="RowTitles-Detail 4 3 3 2 5 3" xfId="37015"/>
    <cellStyle name="RowTitles-Detail 4 3 3 2 6" xfId="37016"/>
    <cellStyle name="RowTitles-Detail 4 3 3 2 6 2" xfId="37017"/>
    <cellStyle name="RowTitles-Detail 4 3 3 2 6 2 2" xfId="37018"/>
    <cellStyle name="RowTitles-Detail 4 3 3 2 7" xfId="37019"/>
    <cellStyle name="RowTitles-Detail 4 3 3 2 7 2" xfId="37020"/>
    <cellStyle name="RowTitles-Detail 4 3 3 2 8" xfId="37021"/>
    <cellStyle name="RowTitles-Detail 4 3 3 3" xfId="37022"/>
    <cellStyle name="RowTitles-Detail 4 3 3 3 2" xfId="37023"/>
    <cellStyle name="RowTitles-Detail 4 3 3 3 2 2" xfId="37024"/>
    <cellStyle name="RowTitles-Detail 4 3 3 3 2 2 2" xfId="37025"/>
    <cellStyle name="RowTitles-Detail 4 3 3 3 2 2 2 2" xfId="37026"/>
    <cellStyle name="RowTitles-Detail 4 3 3 3 2 2 3" xfId="37027"/>
    <cellStyle name="RowTitles-Detail 4 3 3 3 2 3" xfId="37028"/>
    <cellStyle name="RowTitles-Detail 4 3 3 3 2 3 2" xfId="37029"/>
    <cellStyle name="RowTitles-Detail 4 3 3 3 2 3 2 2" xfId="37030"/>
    <cellStyle name="RowTitles-Detail 4 3 3 3 2 4" xfId="37031"/>
    <cellStyle name="RowTitles-Detail 4 3 3 3 2 4 2" xfId="37032"/>
    <cellStyle name="RowTitles-Detail 4 3 3 3 2 5" xfId="37033"/>
    <cellStyle name="RowTitles-Detail 4 3 3 3 3" xfId="37034"/>
    <cellStyle name="RowTitles-Detail 4 3 3 3 3 2" xfId="37035"/>
    <cellStyle name="RowTitles-Detail 4 3 3 3 3 2 2" xfId="37036"/>
    <cellStyle name="RowTitles-Detail 4 3 3 3 3 2 2 2" xfId="37037"/>
    <cellStyle name="RowTitles-Detail 4 3 3 3 3 2 3" xfId="37038"/>
    <cellStyle name="RowTitles-Detail 4 3 3 3 3 3" xfId="37039"/>
    <cellStyle name="RowTitles-Detail 4 3 3 3 3 3 2" xfId="37040"/>
    <cellStyle name="RowTitles-Detail 4 3 3 3 3 3 2 2" xfId="37041"/>
    <cellStyle name="RowTitles-Detail 4 3 3 3 3 4" xfId="37042"/>
    <cellStyle name="RowTitles-Detail 4 3 3 3 3 4 2" xfId="37043"/>
    <cellStyle name="RowTitles-Detail 4 3 3 3 3 5" xfId="37044"/>
    <cellStyle name="RowTitles-Detail 4 3 3 3 4" xfId="37045"/>
    <cellStyle name="RowTitles-Detail 4 3 3 3 4 2" xfId="37046"/>
    <cellStyle name="RowTitles-Detail 4 3 3 3 5" xfId="37047"/>
    <cellStyle name="RowTitles-Detail 4 3 3 3 5 2" xfId="37048"/>
    <cellStyle name="RowTitles-Detail 4 3 3 3 5 2 2" xfId="37049"/>
    <cellStyle name="RowTitles-Detail 4 3 3 4" xfId="37050"/>
    <cellStyle name="RowTitles-Detail 4 3 3 4 2" xfId="37051"/>
    <cellStyle name="RowTitles-Detail 4 3 3 4 2 2" xfId="37052"/>
    <cellStyle name="RowTitles-Detail 4 3 3 4 2 2 2" xfId="37053"/>
    <cellStyle name="RowTitles-Detail 4 3 3 4 2 2 2 2" xfId="37054"/>
    <cellStyle name="RowTitles-Detail 4 3 3 4 2 2 3" xfId="37055"/>
    <cellStyle name="RowTitles-Detail 4 3 3 4 2 3" xfId="37056"/>
    <cellStyle name="RowTitles-Detail 4 3 3 4 2 3 2" xfId="37057"/>
    <cellStyle name="RowTitles-Detail 4 3 3 4 2 3 2 2" xfId="37058"/>
    <cellStyle name="RowTitles-Detail 4 3 3 4 2 4" xfId="37059"/>
    <cellStyle name="RowTitles-Detail 4 3 3 4 2 4 2" xfId="37060"/>
    <cellStyle name="RowTitles-Detail 4 3 3 4 2 5" xfId="37061"/>
    <cellStyle name="RowTitles-Detail 4 3 3 4 3" xfId="37062"/>
    <cellStyle name="RowTitles-Detail 4 3 3 4 3 2" xfId="37063"/>
    <cellStyle name="RowTitles-Detail 4 3 3 4 3 2 2" xfId="37064"/>
    <cellStyle name="RowTitles-Detail 4 3 3 4 3 2 2 2" xfId="37065"/>
    <cellStyle name="RowTitles-Detail 4 3 3 4 3 2 3" xfId="37066"/>
    <cellStyle name="RowTitles-Detail 4 3 3 4 3 3" xfId="37067"/>
    <cellStyle name="RowTitles-Detail 4 3 3 4 3 3 2" xfId="37068"/>
    <cellStyle name="RowTitles-Detail 4 3 3 4 3 3 2 2" xfId="37069"/>
    <cellStyle name="RowTitles-Detail 4 3 3 4 3 4" xfId="37070"/>
    <cellStyle name="RowTitles-Detail 4 3 3 4 3 4 2" xfId="37071"/>
    <cellStyle name="RowTitles-Detail 4 3 3 4 3 5" xfId="37072"/>
    <cellStyle name="RowTitles-Detail 4 3 3 4 4" xfId="37073"/>
    <cellStyle name="RowTitles-Detail 4 3 3 4 4 2" xfId="37074"/>
    <cellStyle name="RowTitles-Detail 4 3 3 4 4 2 2" xfId="37075"/>
    <cellStyle name="RowTitles-Detail 4 3 3 4 4 3" xfId="37076"/>
    <cellStyle name="RowTitles-Detail 4 3 3 4 5" xfId="37077"/>
    <cellStyle name="RowTitles-Detail 4 3 3 4 5 2" xfId="37078"/>
    <cellStyle name="RowTitles-Detail 4 3 3 4 5 2 2" xfId="37079"/>
    <cellStyle name="RowTitles-Detail 4 3 3 4 6" xfId="37080"/>
    <cellStyle name="RowTitles-Detail 4 3 3 4 6 2" xfId="37081"/>
    <cellStyle name="RowTitles-Detail 4 3 3 4 7" xfId="37082"/>
    <cellStyle name="RowTitles-Detail 4 3 3 5" xfId="37083"/>
    <cellStyle name="RowTitles-Detail 4 3 3 5 2" xfId="37084"/>
    <cellStyle name="RowTitles-Detail 4 3 3 5 2 2" xfId="37085"/>
    <cellStyle name="RowTitles-Detail 4 3 3 5 2 2 2" xfId="37086"/>
    <cellStyle name="RowTitles-Detail 4 3 3 5 2 2 2 2" xfId="37087"/>
    <cellStyle name="RowTitles-Detail 4 3 3 5 2 2 3" xfId="37088"/>
    <cellStyle name="RowTitles-Detail 4 3 3 5 2 3" xfId="37089"/>
    <cellStyle name="RowTitles-Detail 4 3 3 5 2 3 2" xfId="37090"/>
    <cellStyle name="RowTitles-Detail 4 3 3 5 2 3 2 2" xfId="37091"/>
    <cellStyle name="RowTitles-Detail 4 3 3 5 2 4" xfId="37092"/>
    <cellStyle name="RowTitles-Detail 4 3 3 5 2 4 2" xfId="37093"/>
    <cellStyle name="RowTitles-Detail 4 3 3 5 2 5" xfId="37094"/>
    <cellStyle name="RowTitles-Detail 4 3 3 5 3" xfId="37095"/>
    <cellStyle name="RowTitles-Detail 4 3 3 5 3 2" xfId="37096"/>
    <cellStyle name="RowTitles-Detail 4 3 3 5 3 2 2" xfId="37097"/>
    <cellStyle name="RowTitles-Detail 4 3 3 5 3 2 2 2" xfId="37098"/>
    <cellStyle name="RowTitles-Detail 4 3 3 5 3 2 3" xfId="37099"/>
    <cellStyle name="RowTitles-Detail 4 3 3 5 3 3" xfId="37100"/>
    <cellStyle name="RowTitles-Detail 4 3 3 5 3 3 2" xfId="37101"/>
    <cellStyle name="RowTitles-Detail 4 3 3 5 3 3 2 2" xfId="37102"/>
    <cellStyle name="RowTitles-Detail 4 3 3 5 3 4" xfId="37103"/>
    <cellStyle name="RowTitles-Detail 4 3 3 5 3 4 2" xfId="37104"/>
    <cellStyle name="RowTitles-Detail 4 3 3 5 3 5" xfId="37105"/>
    <cellStyle name="RowTitles-Detail 4 3 3 5 4" xfId="37106"/>
    <cellStyle name="RowTitles-Detail 4 3 3 5 4 2" xfId="37107"/>
    <cellStyle name="RowTitles-Detail 4 3 3 5 4 2 2" xfId="37108"/>
    <cellStyle name="RowTitles-Detail 4 3 3 5 4 3" xfId="37109"/>
    <cellStyle name="RowTitles-Detail 4 3 3 5 5" xfId="37110"/>
    <cellStyle name="RowTitles-Detail 4 3 3 5 5 2" xfId="37111"/>
    <cellStyle name="RowTitles-Detail 4 3 3 5 5 2 2" xfId="37112"/>
    <cellStyle name="RowTitles-Detail 4 3 3 5 6" xfId="37113"/>
    <cellStyle name="RowTitles-Detail 4 3 3 5 6 2" xfId="37114"/>
    <cellStyle name="RowTitles-Detail 4 3 3 5 7" xfId="37115"/>
    <cellStyle name="RowTitles-Detail 4 3 3 6" xfId="37116"/>
    <cellStyle name="RowTitles-Detail 4 3 3 6 2" xfId="37117"/>
    <cellStyle name="RowTitles-Detail 4 3 3 6 2 2" xfId="37118"/>
    <cellStyle name="RowTitles-Detail 4 3 3 6 2 2 2" xfId="37119"/>
    <cellStyle name="RowTitles-Detail 4 3 3 6 2 2 2 2" xfId="37120"/>
    <cellStyle name="RowTitles-Detail 4 3 3 6 2 2 3" xfId="37121"/>
    <cellStyle name="RowTitles-Detail 4 3 3 6 2 3" xfId="37122"/>
    <cellStyle name="RowTitles-Detail 4 3 3 6 2 3 2" xfId="37123"/>
    <cellStyle name="RowTitles-Detail 4 3 3 6 2 3 2 2" xfId="37124"/>
    <cellStyle name="RowTitles-Detail 4 3 3 6 2 4" xfId="37125"/>
    <cellStyle name="RowTitles-Detail 4 3 3 6 2 4 2" xfId="37126"/>
    <cellStyle name="RowTitles-Detail 4 3 3 6 2 5" xfId="37127"/>
    <cellStyle name="RowTitles-Detail 4 3 3 6 3" xfId="37128"/>
    <cellStyle name="RowTitles-Detail 4 3 3 6 3 2" xfId="37129"/>
    <cellStyle name="RowTitles-Detail 4 3 3 6 3 2 2" xfId="37130"/>
    <cellStyle name="RowTitles-Detail 4 3 3 6 3 2 2 2" xfId="37131"/>
    <cellStyle name="RowTitles-Detail 4 3 3 6 3 2 3" xfId="37132"/>
    <cellStyle name="RowTitles-Detail 4 3 3 6 3 3" xfId="37133"/>
    <cellStyle name="RowTitles-Detail 4 3 3 6 3 3 2" xfId="37134"/>
    <cellStyle name="RowTitles-Detail 4 3 3 6 3 3 2 2" xfId="37135"/>
    <cellStyle name="RowTitles-Detail 4 3 3 6 3 4" xfId="37136"/>
    <cellStyle name="RowTitles-Detail 4 3 3 6 3 4 2" xfId="37137"/>
    <cellStyle name="RowTitles-Detail 4 3 3 6 3 5" xfId="37138"/>
    <cellStyle name="RowTitles-Detail 4 3 3 6 4" xfId="37139"/>
    <cellStyle name="RowTitles-Detail 4 3 3 6 4 2" xfId="37140"/>
    <cellStyle name="RowTitles-Detail 4 3 3 6 4 2 2" xfId="37141"/>
    <cellStyle name="RowTitles-Detail 4 3 3 6 4 3" xfId="37142"/>
    <cellStyle name="RowTitles-Detail 4 3 3 6 5" xfId="37143"/>
    <cellStyle name="RowTitles-Detail 4 3 3 6 5 2" xfId="37144"/>
    <cellStyle name="RowTitles-Detail 4 3 3 6 5 2 2" xfId="37145"/>
    <cellStyle name="RowTitles-Detail 4 3 3 6 6" xfId="37146"/>
    <cellStyle name="RowTitles-Detail 4 3 3 6 6 2" xfId="37147"/>
    <cellStyle name="RowTitles-Detail 4 3 3 6 7" xfId="37148"/>
    <cellStyle name="RowTitles-Detail 4 3 3 7" xfId="37149"/>
    <cellStyle name="RowTitles-Detail 4 3 3 7 2" xfId="37150"/>
    <cellStyle name="RowTitles-Detail 4 3 3 7 2 2" xfId="37151"/>
    <cellStyle name="RowTitles-Detail 4 3 3 7 2 2 2" xfId="37152"/>
    <cellStyle name="RowTitles-Detail 4 3 3 7 2 3" xfId="37153"/>
    <cellStyle name="RowTitles-Detail 4 3 3 7 3" xfId="37154"/>
    <cellStyle name="RowTitles-Detail 4 3 3 7 3 2" xfId="37155"/>
    <cellStyle name="RowTitles-Detail 4 3 3 7 3 2 2" xfId="37156"/>
    <cellStyle name="RowTitles-Detail 4 3 3 7 4" xfId="37157"/>
    <cellStyle name="RowTitles-Detail 4 3 3 7 4 2" xfId="37158"/>
    <cellStyle name="RowTitles-Detail 4 3 3 7 5" xfId="37159"/>
    <cellStyle name="RowTitles-Detail 4 3 3 8" xfId="37160"/>
    <cellStyle name="RowTitles-Detail 4 3 3 8 2" xfId="37161"/>
    <cellStyle name="RowTitles-Detail 4 3 3 8 2 2" xfId="37162"/>
    <cellStyle name="RowTitles-Detail 4 3 3 8 2 2 2" xfId="37163"/>
    <cellStyle name="RowTitles-Detail 4 3 3 8 2 3" xfId="37164"/>
    <cellStyle name="RowTitles-Detail 4 3 3 8 3" xfId="37165"/>
    <cellStyle name="RowTitles-Detail 4 3 3 8 3 2" xfId="37166"/>
    <cellStyle name="RowTitles-Detail 4 3 3 8 3 2 2" xfId="37167"/>
    <cellStyle name="RowTitles-Detail 4 3 3 8 4" xfId="37168"/>
    <cellStyle name="RowTitles-Detail 4 3 3 8 4 2" xfId="37169"/>
    <cellStyle name="RowTitles-Detail 4 3 3 8 5" xfId="37170"/>
    <cellStyle name="RowTitles-Detail 4 3 3 9" xfId="37171"/>
    <cellStyle name="RowTitles-Detail 4 3 3 9 2" xfId="37172"/>
    <cellStyle name="RowTitles-Detail 4 3 3 9 2 2" xfId="37173"/>
    <cellStyle name="RowTitles-Detail 4 3 3_STUD aligned by INSTIT" xfId="37174"/>
    <cellStyle name="RowTitles-Detail 4 3 4" xfId="37175"/>
    <cellStyle name="RowTitles-Detail 4 3 4 2" xfId="37176"/>
    <cellStyle name="RowTitles-Detail 4 3 4 2 2" xfId="37177"/>
    <cellStyle name="RowTitles-Detail 4 3 4 2 2 2" xfId="37178"/>
    <cellStyle name="RowTitles-Detail 4 3 4 2 2 2 2" xfId="37179"/>
    <cellStyle name="RowTitles-Detail 4 3 4 2 2 2 2 2" xfId="37180"/>
    <cellStyle name="RowTitles-Detail 4 3 4 2 2 2 3" xfId="37181"/>
    <cellStyle name="RowTitles-Detail 4 3 4 2 2 3" xfId="37182"/>
    <cellStyle name="RowTitles-Detail 4 3 4 2 2 3 2" xfId="37183"/>
    <cellStyle name="RowTitles-Detail 4 3 4 2 2 3 2 2" xfId="37184"/>
    <cellStyle name="RowTitles-Detail 4 3 4 2 2 4" xfId="37185"/>
    <cellStyle name="RowTitles-Detail 4 3 4 2 2 4 2" xfId="37186"/>
    <cellStyle name="RowTitles-Detail 4 3 4 2 2 5" xfId="37187"/>
    <cellStyle name="RowTitles-Detail 4 3 4 2 3" xfId="37188"/>
    <cellStyle name="RowTitles-Detail 4 3 4 2 3 2" xfId="37189"/>
    <cellStyle name="RowTitles-Detail 4 3 4 2 3 2 2" xfId="37190"/>
    <cellStyle name="RowTitles-Detail 4 3 4 2 3 2 2 2" xfId="37191"/>
    <cellStyle name="RowTitles-Detail 4 3 4 2 3 2 3" xfId="37192"/>
    <cellStyle name="RowTitles-Detail 4 3 4 2 3 3" xfId="37193"/>
    <cellStyle name="RowTitles-Detail 4 3 4 2 3 3 2" xfId="37194"/>
    <cellStyle name="RowTitles-Detail 4 3 4 2 3 3 2 2" xfId="37195"/>
    <cellStyle name="RowTitles-Detail 4 3 4 2 3 4" xfId="37196"/>
    <cellStyle name="RowTitles-Detail 4 3 4 2 3 4 2" xfId="37197"/>
    <cellStyle name="RowTitles-Detail 4 3 4 2 3 5" xfId="37198"/>
    <cellStyle name="RowTitles-Detail 4 3 4 2 4" xfId="37199"/>
    <cellStyle name="RowTitles-Detail 4 3 4 2 4 2" xfId="37200"/>
    <cellStyle name="RowTitles-Detail 4 3 4 2 5" xfId="37201"/>
    <cellStyle name="RowTitles-Detail 4 3 4 2 5 2" xfId="37202"/>
    <cellStyle name="RowTitles-Detail 4 3 4 2 5 2 2" xfId="37203"/>
    <cellStyle name="RowTitles-Detail 4 3 4 2 5 3" xfId="37204"/>
    <cellStyle name="RowTitles-Detail 4 3 4 2 6" xfId="37205"/>
    <cellStyle name="RowTitles-Detail 4 3 4 2 6 2" xfId="37206"/>
    <cellStyle name="RowTitles-Detail 4 3 4 2 6 2 2" xfId="37207"/>
    <cellStyle name="RowTitles-Detail 4 3 4 3" xfId="37208"/>
    <cellStyle name="RowTitles-Detail 4 3 4 3 2" xfId="37209"/>
    <cellStyle name="RowTitles-Detail 4 3 4 3 2 2" xfId="37210"/>
    <cellStyle name="RowTitles-Detail 4 3 4 3 2 2 2" xfId="37211"/>
    <cellStyle name="RowTitles-Detail 4 3 4 3 2 2 2 2" xfId="37212"/>
    <cellStyle name="RowTitles-Detail 4 3 4 3 2 2 3" xfId="37213"/>
    <cellStyle name="RowTitles-Detail 4 3 4 3 2 3" xfId="37214"/>
    <cellStyle name="RowTitles-Detail 4 3 4 3 2 3 2" xfId="37215"/>
    <cellStyle name="RowTitles-Detail 4 3 4 3 2 3 2 2" xfId="37216"/>
    <cellStyle name="RowTitles-Detail 4 3 4 3 2 4" xfId="37217"/>
    <cellStyle name="RowTitles-Detail 4 3 4 3 2 4 2" xfId="37218"/>
    <cellStyle name="RowTitles-Detail 4 3 4 3 2 5" xfId="37219"/>
    <cellStyle name="RowTitles-Detail 4 3 4 3 3" xfId="37220"/>
    <cellStyle name="RowTitles-Detail 4 3 4 3 3 2" xfId="37221"/>
    <cellStyle name="RowTitles-Detail 4 3 4 3 3 2 2" xfId="37222"/>
    <cellStyle name="RowTitles-Detail 4 3 4 3 3 2 2 2" xfId="37223"/>
    <cellStyle name="RowTitles-Detail 4 3 4 3 3 2 3" xfId="37224"/>
    <cellStyle name="RowTitles-Detail 4 3 4 3 3 3" xfId="37225"/>
    <cellStyle name="RowTitles-Detail 4 3 4 3 3 3 2" xfId="37226"/>
    <cellStyle name="RowTitles-Detail 4 3 4 3 3 3 2 2" xfId="37227"/>
    <cellStyle name="RowTitles-Detail 4 3 4 3 3 4" xfId="37228"/>
    <cellStyle name="RowTitles-Detail 4 3 4 3 3 4 2" xfId="37229"/>
    <cellStyle name="RowTitles-Detail 4 3 4 3 3 5" xfId="37230"/>
    <cellStyle name="RowTitles-Detail 4 3 4 3 4" xfId="37231"/>
    <cellStyle name="RowTitles-Detail 4 3 4 3 4 2" xfId="37232"/>
    <cellStyle name="RowTitles-Detail 4 3 4 3 5" xfId="37233"/>
    <cellStyle name="RowTitles-Detail 4 3 4 3 5 2" xfId="37234"/>
    <cellStyle name="RowTitles-Detail 4 3 4 3 5 2 2" xfId="37235"/>
    <cellStyle name="RowTitles-Detail 4 3 4 3 6" xfId="37236"/>
    <cellStyle name="RowTitles-Detail 4 3 4 3 6 2" xfId="37237"/>
    <cellStyle name="RowTitles-Detail 4 3 4 3 7" xfId="37238"/>
    <cellStyle name="RowTitles-Detail 4 3 4 4" xfId="37239"/>
    <cellStyle name="RowTitles-Detail 4 3 4 4 2" xfId="37240"/>
    <cellStyle name="RowTitles-Detail 4 3 4 4 2 2" xfId="37241"/>
    <cellStyle name="RowTitles-Detail 4 3 4 4 2 2 2" xfId="37242"/>
    <cellStyle name="RowTitles-Detail 4 3 4 4 2 2 2 2" xfId="37243"/>
    <cellStyle name="RowTitles-Detail 4 3 4 4 2 2 3" xfId="37244"/>
    <cellStyle name="RowTitles-Detail 4 3 4 4 2 3" xfId="37245"/>
    <cellStyle name="RowTitles-Detail 4 3 4 4 2 3 2" xfId="37246"/>
    <cellStyle name="RowTitles-Detail 4 3 4 4 2 3 2 2" xfId="37247"/>
    <cellStyle name="RowTitles-Detail 4 3 4 4 2 4" xfId="37248"/>
    <cellStyle name="RowTitles-Detail 4 3 4 4 2 4 2" xfId="37249"/>
    <cellStyle name="RowTitles-Detail 4 3 4 4 2 5" xfId="37250"/>
    <cellStyle name="RowTitles-Detail 4 3 4 4 3" xfId="37251"/>
    <cellStyle name="RowTitles-Detail 4 3 4 4 3 2" xfId="37252"/>
    <cellStyle name="RowTitles-Detail 4 3 4 4 3 2 2" xfId="37253"/>
    <cellStyle name="RowTitles-Detail 4 3 4 4 3 2 2 2" xfId="37254"/>
    <cellStyle name="RowTitles-Detail 4 3 4 4 3 2 3" xfId="37255"/>
    <cellStyle name="RowTitles-Detail 4 3 4 4 3 3" xfId="37256"/>
    <cellStyle name="RowTitles-Detail 4 3 4 4 3 3 2" xfId="37257"/>
    <cellStyle name="RowTitles-Detail 4 3 4 4 3 3 2 2" xfId="37258"/>
    <cellStyle name="RowTitles-Detail 4 3 4 4 3 4" xfId="37259"/>
    <cellStyle name="RowTitles-Detail 4 3 4 4 3 4 2" xfId="37260"/>
    <cellStyle name="RowTitles-Detail 4 3 4 4 3 5" xfId="37261"/>
    <cellStyle name="RowTitles-Detail 4 3 4 4 4" xfId="37262"/>
    <cellStyle name="RowTitles-Detail 4 3 4 4 4 2" xfId="37263"/>
    <cellStyle name="RowTitles-Detail 4 3 4 4 5" xfId="37264"/>
    <cellStyle name="RowTitles-Detail 4 3 4 4 5 2" xfId="37265"/>
    <cellStyle name="RowTitles-Detail 4 3 4 4 5 2 2" xfId="37266"/>
    <cellStyle name="RowTitles-Detail 4 3 4 4 5 3" xfId="37267"/>
    <cellStyle name="RowTitles-Detail 4 3 4 4 6" xfId="37268"/>
    <cellStyle name="RowTitles-Detail 4 3 4 4 6 2" xfId="37269"/>
    <cellStyle name="RowTitles-Detail 4 3 4 4 6 2 2" xfId="37270"/>
    <cellStyle name="RowTitles-Detail 4 3 4 4 7" xfId="37271"/>
    <cellStyle name="RowTitles-Detail 4 3 4 4 7 2" xfId="37272"/>
    <cellStyle name="RowTitles-Detail 4 3 4 4 8" xfId="37273"/>
    <cellStyle name="RowTitles-Detail 4 3 4 5" xfId="37274"/>
    <cellStyle name="RowTitles-Detail 4 3 4 5 2" xfId="37275"/>
    <cellStyle name="RowTitles-Detail 4 3 4 5 2 2" xfId="37276"/>
    <cellStyle name="RowTitles-Detail 4 3 4 5 2 2 2" xfId="37277"/>
    <cellStyle name="RowTitles-Detail 4 3 4 5 2 2 2 2" xfId="37278"/>
    <cellStyle name="RowTitles-Detail 4 3 4 5 2 2 3" xfId="37279"/>
    <cellStyle name="RowTitles-Detail 4 3 4 5 2 3" xfId="37280"/>
    <cellStyle name="RowTitles-Detail 4 3 4 5 2 3 2" xfId="37281"/>
    <cellStyle name="RowTitles-Detail 4 3 4 5 2 3 2 2" xfId="37282"/>
    <cellStyle name="RowTitles-Detail 4 3 4 5 2 4" xfId="37283"/>
    <cellStyle name="RowTitles-Detail 4 3 4 5 2 4 2" xfId="37284"/>
    <cellStyle name="RowTitles-Detail 4 3 4 5 2 5" xfId="37285"/>
    <cellStyle name="RowTitles-Detail 4 3 4 5 3" xfId="37286"/>
    <cellStyle name="RowTitles-Detail 4 3 4 5 3 2" xfId="37287"/>
    <cellStyle name="RowTitles-Detail 4 3 4 5 3 2 2" xfId="37288"/>
    <cellStyle name="RowTitles-Detail 4 3 4 5 3 2 2 2" xfId="37289"/>
    <cellStyle name="RowTitles-Detail 4 3 4 5 3 2 3" xfId="37290"/>
    <cellStyle name="RowTitles-Detail 4 3 4 5 3 3" xfId="37291"/>
    <cellStyle name="RowTitles-Detail 4 3 4 5 3 3 2" xfId="37292"/>
    <cellStyle name="RowTitles-Detail 4 3 4 5 3 3 2 2" xfId="37293"/>
    <cellStyle name="RowTitles-Detail 4 3 4 5 3 4" xfId="37294"/>
    <cellStyle name="RowTitles-Detail 4 3 4 5 3 4 2" xfId="37295"/>
    <cellStyle name="RowTitles-Detail 4 3 4 5 3 5" xfId="37296"/>
    <cellStyle name="RowTitles-Detail 4 3 4 5 4" xfId="37297"/>
    <cellStyle name="RowTitles-Detail 4 3 4 5 4 2" xfId="37298"/>
    <cellStyle name="RowTitles-Detail 4 3 4 5 4 2 2" xfId="37299"/>
    <cellStyle name="RowTitles-Detail 4 3 4 5 4 3" xfId="37300"/>
    <cellStyle name="RowTitles-Detail 4 3 4 5 5" xfId="37301"/>
    <cellStyle name="RowTitles-Detail 4 3 4 5 5 2" xfId="37302"/>
    <cellStyle name="RowTitles-Detail 4 3 4 5 5 2 2" xfId="37303"/>
    <cellStyle name="RowTitles-Detail 4 3 4 5 6" xfId="37304"/>
    <cellStyle name="RowTitles-Detail 4 3 4 5 6 2" xfId="37305"/>
    <cellStyle name="RowTitles-Detail 4 3 4 5 7" xfId="37306"/>
    <cellStyle name="RowTitles-Detail 4 3 4 6" xfId="37307"/>
    <cellStyle name="RowTitles-Detail 4 3 4 6 2" xfId="37308"/>
    <cellStyle name="RowTitles-Detail 4 3 4 6 2 2" xfId="37309"/>
    <cellStyle name="RowTitles-Detail 4 3 4 6 2 2 2" xfId="37310"/>
    <cellStyle name="RowTitles-Detail 4 3 4 6 2 2 2 2" xfId="37311"/>
    <cellStyle name="RowTitles-Detail 4 3 4 6 2 2 3" xfId="37312"/>
    <cellStyle name="RowTitles-Detail 4 3 4 6 2 3" xfId="37313"/>
    <cellStyle name="RowTitles-Detail 4 3 4 6 2 3 2" xfId="37314"/>
    <cellStyle name="RowTitles-Detail 4 3 4 6 2 3 2 2" xfId="37315"/>
    <cellStyle name="RowTitles-Detail 4 3 4 6 2 4" xfId="37316"/>
    <cellStyle name="RowTitles-Detail 4 3 4 6 2 4 2" xfId="37317"/>
    <cellStyle name="RowTitles-Detail 4 3 4 6 2 5" xfId="37318"/>
    <cellStyle name="RowTitles-Detail 4 3 4 6 3" xfId="37319"/>
    <cellStyle name="RowTitles-Detail 4 3 4 6 3 2" xfId="37320"/>
    <cellStyle name="RowTitles-Detail 4 3 4 6 3 2 2" xfId="37321"/>
    <cellStyle name="RowTitles-Detail 4 3 4 6 3 2 2 2" xfId="37322"/>
    <cellStyle name="RowTitles-Detail 4 3 4 6 3 2 3" xfId="37323"/>
    <cellStyle name="RowTitles-Detail 4 3 4 6 3 3" xfId="37324"/>
    <cellStyle name="RowTitles-Detail 4 3 4 6 3 3 2" xfId="37325"/>
    <cellStyle name="RowTitles-Detail 4 3 4 6 3 3 2 2" xfId="37326"/>
    <cellStyle name="RowTitles-Detail 4 3 4 6 3 4" xfId="37327"/>
    <cellStyle name="RowTitles-Detail 4 3 4 6 3 4 2" xfId="37328"/>
    <cellStyle name="RowTitles-Detail 4 3 4 6 3 5" xfId="37329"/>
    <cellStyle name="RowTitles-Detail 4 3 4 6 4" xfId="37330"/>
    <cellStyle name="RowTitles-Detail 4 3 4 6 4 2" xfId="37331"/>
    <cellStyle name="RowTitles-Detail 4 3 4 6 4 2 2" xfId="37332"/>
    <cellStyle name="RowTitles-Detail 4 3 4 6 4 3" xfId="37333"/>
    <cellStyle name="RowTitles-Detail 4 3 4 6 5" xfId="37334"/>
    <cellStyle name="RowTitles-Detail 4 3 4 6 5 2" xfId="37335"/>
    <cellStyle name="RowTitles-Detail 4 3 4 6 5 2 2" xfId="37336"/>
    <cellStyle name="RowTitles-Detail 4 3 4 6 6" xfId="37337"/>
    <cellStyle name="RowTitles-Detail 4 3 4 6 6 2" xfId="37338"/>
    <cellStyle name="RowTitles-Detail 4 3 4 6 7" xfId="37339"/>
    <cellStyle name="RowTitles-Detail 4 3 4 7" xfId="37340"/>
    <cellStyle name="RowTitles-Detail 4 3 4 7 2" xfId="37341"/>
    <cellStyle name="RowTitles-Detail 4 3 4 7 2 2" xfId="37342"/>
    <cellStyle name="RowTitles-Detail 4 3 4 7 2 2 2" xfId="37343"/>
    <cellStyle name="RowTitles-Detail 4 3 4 7 2 3" xfId="37344"/>
    <cellStyle name="RowTitles-Detail 4 3 4 7 3" xfId="37345"/>
    <cellStyle name="RowTitles-Detail 4 3 4 7 3 2" xfId="37346"/>
    <cellStyle name="RowTitles-Detail 4 3 4 7 3 2 2" xfId="37347"/>
    <cellStyle name="RowTitles-Detail 4 3 4 7 4" xfId="37348"/>
    <cellStyle name="RowTitles-Detail 4 3 4 7 4 2" xfId="37349"/>
    <cellStyle name="RowTitles-Detail 4 3 4 7 5" xfId="37350"/>
    <cellStyle name="RowTitles-Detail 4 3 4 8" xfId="37351"/>
    <cellStyle name="RowTitles-Detail 4 3 4 8 2" xfId="37352"/>
    <cellStyle name="RowTitles-Detail 4 3 4 9" xfId="37353"/>
    <cellStyle name="RowTitles-Detail 4 3 4 9 2" xfId="37354"/>
    <cellStyle name="RowTitles-Detail 4 3 4 9 2 2" xfId="37355"/>
    <cellStyle name="RowTitles-Detail 4 3 4_STUD aligned by INSTIT" xfId="37356"/>
    <cellStyle name="RowTitles-Detail 4 3 5" xfId="37357"/>
    <cellStyle name="RowTitles-Detail 4 3 5 2" xfId="37358"/>
    <cellStyle name="RowTitles-Detail 4 3 5 2 2" xfId="37359"/>
    <cellStyle name="RowTitles-Detail 4 3 5 2 2 2" xfId="37360"/>
    <cellStyle name="RowTitles-Detail 4 3 5 2 2 2 2" xfId="37361"/>
    <cellStyle name="RowTitles-Detail 4 3 5 2 2 3" xfId="37362"/>
    <cellStyle name="RowTitles-Detail 4 3 5 2 3" xfId="37363"/>
    <cellStyle name="RowTitles-Detail 4 3 5 2 3 2" xfId="37364"/>
    <cellStyle name="RowTitles-Detail 4 3 5 2 3 2 2" xfId="37365"/>
    <cellStyle name="RowTitles-Detail 4 3 5 2 4" xfId="37366"/>
    <cellStyle name="RowTitles-Detail 4 3 5 2 4 2" xfId="37367"/>
    <cellStyle name="RowTitles-Detail 4 3 5 2 5" xfId="37368"/>
    <cellStyle name="RowTitles-Detail 4 3 5 3" xfId="37369"/>
    <cellStyle name="RowTitles-Detail 4 3 5 3 2" xfId="37370"/>
    <cellStyle name="RowTitles-Detail 4 3 5 3 2 2" xfId="37371"/>
    <cellStyle name="RowTitles-Detail 4 3 5 3 2 2 2" xfId="37372"/>
    <cellStyle name="RowTitles-Detail 4 3 5 3 2 3" xfId="37373"/>
    <cellStyle name="RowTitles-Detail 4 3 5 3 3" xfId="37374"/>
    <cellStyle name="RowTitles-Detail 4 3 5 3 3 2" xfId="37375"/>
    <cellStyle name="RowTitles-Detail 4 3 5 3 3 2 2" xfId="37376"/>
    <cellStyle name="RowTitles-Detail 4 3 5 3 4" xfId="37377"/>
    <cellStyle name="RowTitles-Detail 4 3 5 3 4 2" xfId="37378"/>
    <cellStyle name="RowTitles-Detail 4 3 5 3 5" xfId="37379"/>
    <cellStyle name="RowTitles-Detail 4 3 5 4" xfId="37380"/>
    <cellStyle name="RowTitles-Detail 4 3 5 4 2" xfId="37381"/>
    <cellStyle name="RowTitles-Detail 4 3 5 5" xfId="37382"/>
    <cellStyle name="RowTitles-Detail 4 3 5 5 2" xfId="37383"/>
    <cellStyle name="RowTitles-Detail 4 3 5 5 2 2" xfId="37384"/>
    <cellStyle name="RowTitles-Detail 4 3 5 5 3" xfId="37385"/>
    <cellStyle name="RowTitles-Detail 4 3 5 6" xfId="37386"/>
    <cellStyle name="RowTitles-Detail 4 3 5 6 2" xfId="37387"/>
    <cellStyle name="RowTitles-Detail 4 3 5 6 2 2" xfId="37388"/>
    <cellStyle name="RowTitles-Detail 4 3 6" xfId="37389"/>
    <cellStyle name="RowTitles-Detail 4 3 6 2" xfId="37390"/>
    <cellStyle name="RowTitles-Detail 4 3 6 2 2" xfId="37391"/>
    <cellStyle name="RowTitles-Detail 4 3 6 2 2 2" xfId="37392"/>
    <cellStyle name="RowTitles-Detail 4 3 6 2 2 2 2" xfId="37393"/>
    <cellStyle name="RowTitles-Detail 4 3 6 2 2 3" xfId="37394"/>
    <cellStyle name="RowTitles-Detail 4 3 6 2 3" xfId="37395"/>
    <cellStyle name="RowTitles-Detail 4 3 6 2 3 2" xfId="37396"/>
    <cellStyle name="RowTitles-Detail 4 3 6 2 3 2 2" xfId="37397"/>
    <cellStyle name="RowTitles-Detail 4 3 6 2 4" xfId="37398"/>
    <cellStyle name="RowTitles-Detail 4 3 6 2 4 2" xfId="37399"/>
    <cellStyle name="RowTitles-Detail 4 3 6 2 5" xfId="37400"/>
    <cellStyle name="RowTitles-Detail 4 3 6 3" xfId="37401"/>
    <cellStyle name="RowTitles-Detail 4 3 6 3 2" xfId="37402"/>
    <cellStyle name="RowTitles-Detail 4 3 6 3 2 2" xfId="37403"/>
    <cellStyle name="RowTitles-Detail 4 3 6 3 2 2 2" xfId="37404"/>
    <cellStyle name="RowTitles-Detail 4 3 6 3 2 3" xfId="37405"/>
    <cellStyle name="RowTitles-Detail 4 3 6 3 3" xfId="37406"/>
    <cellStyle name="RowTitles-Detail 4 3 6 3 3 2" xfId="37407"/>
    <cellStyle name="RowTitles-Detail 4 3 6 3 3 2 2" xfId="37408"/>
    <cellStyle name="RowTitles-Detail 4 3 6 3 4" xfId="37409"/>
    <cellStyle name="RowTitles-Detail 4 3 6 3 4 2" xfId="37410"/>
    <cellStyle name="RowTitles-Detail 4 3 6 3 5" xfId="37411"/>
    <cellStyle name="RowTitles-Detail 4 3 6 4" xfId="37412"/>
    <cellStyle name="RowTitles-Detail 4 3 6 4 2" xfId="37413"/>
    <cellStyle name="RowTitles-Detail 4 3 6 5" xfId="37414"/>
    <cellStyle name="RowTitles-Detail 4 3 6 5 2" xfId="37415"/>
    <cellStyle name="RowTitles-Detail 4 3 6 5 2 2" xfId="37416"/>
    <cellStyle name="RowTitles-Detail 4 3 6 6" xfId="37417"/>
    <cellStyle name="RowTitles-Detail 4 3 6 6 2" xfId="37418"/>
    <cellStyle name="RowTitles-Detail 4 3 6 7" xfId="37419"/>
    <cellStyle name="RowTitles-Detail 4 3 7" xfId="37420"/>
    <cellStyle name="RowTitles-Detail 4 3 7 2" xfId="37421"/>
    <cellStyle name="RowTitles-Detail 4 3 7 2 2" xfId="37422"/>
    <cellStyle name="RowTitles-Detail 4 3 7 2 2 2" xfId="37423"/>
    <cellStyle name="RowTitles-Detail 4 3 7 2 2 2 2" xfId="37424"/>
    <cellStyle name="RowTitles-Detail 4 3 7 2 2 3" xfId="37425"/>
    <cellStyle name="RowTitles-Detail 4 3 7 2 3" xfId="37426"/>
    <cellStyle name="RowTitles-Detail 4 3 7 2 3 2" xfId="37427"/>
    <cellStyle name="RowTitles-Detail 4 3 7 2 3 2 2" xfId="37428"/>
    <cellStyle name="RowTitles-Detail 4 3 7 2 4" xfId="37429"/>
    <cellStyle name="RowTitles-Detail 4 3 7 2 4 2" xfId="37430"/>
    <cellStyle name="RowTitles-Detail 4 3 7 2 5" xfId="37431"/>
    <cellStyle name="RowTitles-Detail 4 3 7 3" xfId="37432"/>
    <cellStyle name="RowTitles-Detail 4 3 7 3 2" xfId="37433"/>
    <cellStyle name="RowTitles-Detail 4 3 7 3 2 2" xfId="37434"/>
    <cellStyle name="RowTitles-Detail 4 3 7 3 2 2 2" xfId="37435"/>
    <cellStyle name="RowTitles-Detail 4 3 7 3 2 3" xfId="37436"/>
    <cellStyle name="RowTitles-Detail 4 3 7 3 3" xfId="37437"/>
    <cellStyle name="RowTitles-Detail 4 3 7 3 3 2" xfId="37438"/>
    <cellStyle name="RowTitles-Detail 4 3 7 3 3 2 2" xfId="37439"/>
    <cellStyle name="RowTitles-Detail 4 3 7 3 4" xfId="37440"/>
    <cellStyle name="RowTitles-Detail 4 3 7 3 4 2" xfId="37441"/>
    <cellStyle name="RowTitles-Detail 4 3 7 3 5" xfId="37442"/>
    <cellStyle name="RowTitles-Detail 4 3 7 4" xfId="37443"/>
    <cellStyle name="RowTitles-Detail 4 3 7 4 2" xfId="37444"/>
    <cellStyle name="RowTitles-Detail 4 3 7 5" xfId="37445"/>
    <cellStyle name="RowTitles-Detail 4 3 7 5 2" xfId="37446"/>
    <cellStyle name="RowTitles-Detail 4 3 7 5 2 2" xfId="37447"/>
    <cellStyle name="RowTitles-Detail 4 3 7 5 3" xfId="37448"/>
    <cellStyle name="RowTitles-Detail 4 3 7 6" xfId="37449"/>
    <cellStyle name="RowTitles-Detail 4 3 7 6 2" xfId="37450"/>
    <cellStyle name="RowTitles-Detail 4 3 7 6 2 2" xfId="37451"/>
    <cellStyle name="RowTitles-Detail 4 3 7 7" xfId="37452"/>
    <cellStyle name="RowTitles-Detail 4 3 7 7 2" xfId="37453"/>
    <cellStyle name="RowTitles-Detail 4 3 7 8" xfId="37454"/>
    <cellStyle name="RowTitles-Detail 4 3 8" xfId="37455"/>
    <cellStyle name="RowTitles-Detail 4 3 8 2" xfId="37456"/>
    <cellStyle name="RowTitles-Detail 4 3 8 2 2" xfId="37457"/>
    <cellStyle name="RowTitles-Detail 4 3 8 2 2 2" xfId="37458"/>
    <cellStyle name="RowTitles-Detail 4 3 8 2 2 2 2" xfId="37459"/>
    <cellStyle name="RowTitles-Detail 4 3 8 2 2 3" xfId="37460"/>
    <cellStyle name="RowTitles-Detail 4 3 8 2 3" xfId="37461"/>
    <cellStyle name="RowTitles-Detail 4 3 8 2 3 2" xfId="37462"/>
    <cellStyle name="RowTitles-Detail 4 3 8 2 3 2 2" xfId="37463"/>
    <cellStyle name="RowTitles-Detail 4 3 8 2 4" xfId="37464"/>
    <cellStyle name="RowTitles-Detail 4 3 8 2 4 2" xfId="37465"/>
    <cellStyle name="RowTitles-Detail 4 3 8 2 5" xfId="37466"/>
    <cellStyle name="RowTitles-Detail 4 3 8 3" xfId="37467"/>
    <cellStyle name="RowTitles-Detail 4 3 8 3 2" xfId="37468"/>
    <cellStyle name="RowTitles-Detail 4 3 8 3 2 2" xfId="37469"/>
    <cellStyle name="RowTitles-Detail 4 3 8 3 2 2 2" xfId="37470"/>
    <cellStyle name="RowTitles-Detail 4 3 8 3 2 3" xfId="37471"/>
    <cellStyle name="RowTitles-Detail 4 3 8 3 3" xfId="37472"/>
    <cellStyle name="RowTitles-Detail 4 3 8 3 3 2" xfId="37473"/>
    <cellStyle name="RowTitles-Detail 4 3 8 3 3 2 2" xfId="37474"/>
    <cellStyle name="RowTitles-Detail 4 3 8 3 4" xfId="37475"/>
    <cellStyle name="RowTitles-Detail 4 3 8 3 4 2" xfId="37476"/>
    <cellStyle name="RowTitles-Detail 4 3 8 3 5" xfId="37477"/>
    <cellStyle name="RowTitles-Detail 4 3 8 4" xfId="37478"/>
    <cellStyle name="RowTitles-Detail 4 3 8 4 2" xfId="37479"/>
    <cellStyle name="RowTitles-Detail 4 3 8 4 2 2" xfId="37480"/>
    <cellStyle name="RowTitles-Detail 4 3 8 4 3" xfId="37481"/>
    <cellStyle name="RowTitles-Detail 4 3 8 5" xfId="37482"/>
    <cellStyle name="RowTitles-Detail 4 3 8 5 2" xfId="37483"/>
    <cellStyle name="RowTitles-Detail 4 3 8 5 2 2" xfId="37484"/>
    <cellStyle name="RowTitles-Detail 4 3 8 6" xfId="37485"/>
    <cellStyle name="RowTitles-Detail 4 3 8 6 2" xfId="37486"/>
    <cellStyle name="RowTitles-Detail 4 3 8 7" xfId="37487"/>
    <cellStyle name="RowTitles-Detail 4 3 9" xfId="37488"/>
    <cellStyle name="RowTitles-Detail 4 3 9 2" xfId="37489"/>
    <cellStyle name="RowTitles-Detail 4 3 9 2 2" xfId="37490"/>
    <cellStyle name="RowTitles-Detail 4 3 9 2 2 2" xfId="37491"/>
    <cellStyle name="RowTitles-Detail 4 3 9 2 2 2 2" xfId="37492"/>
    <cellStyle name="RowTitles-Detail 4 3 9 2 2 3" xfId="37493"/>
    <cellStyle name="RowTitles-Detail 4 3 9 2 3" xfId="37494"/>
    <cellStyle name="RowTitles-Detail 4 3 9 2 3 2" xfId="37495"/>
    <cellStyle name="RowTitles-Detail 4 3 9 2 3 2 2" xfId="37496"/>
    <cellStyle name="RowTitles-Detail 4 3 9 2 4" xfId="37497"/>
    <cellStyle name="RowTitles-Detail 4 3 9 2 4 2" xfId="37498"/>
    <cellStyle name="RowTitles-Detail 4 3 9 2 5" xfId="37499"/>
    <cellStyle name="RowTitles-Detail 4 3 9 3" xfId="37500"/>
    <cellStyle name="RowTitles-Detail 4 3 9 3 2" xfId="37501"/>
    <cellStyle name="RowTitles-Detail 4 3 9 3 2 2" xfId="37502"/>
    <cellStyle name="RowTitles-Detail 4 3 9 3 2 2 2" xfId="37503"/>
    <cellStyle name="RowTitles-Detail 4 3 9 3 2 3" xfId="37504"/>
    <cellStyle name="RowTitles-Detail 4 3 9 3 3" xfId="37505"/>
    <cellStyle name="RowTitles-Detail 4 3 9 3 3 2" xfId="37506"/>
    <cellStyle name="RowTitles-Detail 4 3 9 3 3 2 2" xfId="37507"/>
    <cellStyle name="RowTitles-Detail 4 3 9 3 4" xfId="37508"/>
    <cellStyle name="RowTitles-Detail 4 3 9 3 4 2" xfId="37509"/>
    <cellStyle name="RowTitles-Detail 4 3 9 3 5" xfId="37510"/>
    <cellStyle name="RowTitles-Detail 4 3 9 4" xfId="37511"/>
    <cellStyle name="RowTitles-Detail 4 3 9 4 2" xfId="37512"/>
    <cellStyle name="RowTitles-Detail 4 3 9 4 2 2" xfId="37513"/>
    <cellStyle name="RowTitles-Detail 4 3 9 4 3" xfId="37514"/>
    <cellStyle name="RowTitles-Detail 4 3 9 5" xfId="37515"/>
    <cellStyle name="RowTitles-Detail 4 3 9 5 2" xfId="37516"/>
    <cellStyle name="RowTitles-Detail 4 3 9 5 2 2" xfId="37517"/>
    <cellStyle name="RowTitles-Detail 4 3 9 6" xfId="37518"/>
    <cellStyle name="RowTitles-Detail 4 3 9 6 2" xfId="37519"/>
    <cellStyle name="RowTitles-Detail 4 3 9 7" xfId="37520"/>
    <cellStyle name="RowTitles-Detail 4 3_STUD aligned by INSTIT" xfId="37521"/>
    <cellStyle name="RowTitles-Detail 4 4" xfId="37522"/>
    <cellStyle name="RowTitles-Detail 4 4 2" xfId="37523"/>
    <cellStyle name="RowTitles-Detail 4 4 2 2" xfId="37524"/>
    <cellStyle name="RowTitles-Detail 4 4 2 2 2" xfId="37525"/>
    <cellStyle name="RowTitles-Detail 4 4 2 2 2 2" xfId="37526"/>
    <cellStyle name="RowTitles-Detail 4 4 2 2 2 2 2" xfId="37527"/>
    <cellStyle name="RowTitles-Detail 4 4 2 2 2 3" xfId="37528"/>
    <cellStyle name="RowTitles-Detail 4 4 2 2 3" xfId="37529"/>
    <cellStyle name="RowTitles-Detail 4 4 2 2 3 2" xfId="37530"/>
    <cellStyle name="RowTitles-Detail 4 4 2 2 3 2 2" xfId="37531"/>
    <cellStyle name="RowTitles-Detail 4 4 2 2 4" xfId="37532"/>
    <cellStyle name="RowTitles-Detail 4 4 2 2 4 2" xfId="37533"/>
    <cellStyle name="RowTitles-Detail 4 4 2 2 5" xfId="37534"/>
    <cellStyle name="RowTitles-Detail 4 4 2 3" xfId="37535"/>
    <cellStyle name="RowTitles-Detail 4 4 2 3 2" xfId="37536"/>
    <cellStyle name="RowTitles-Detail 4 4 2 3 2 2" xfId="37537"/>
    <cellStyle name="RowTitles-Detail 4 4 2 3 2 2 2" xfId="37538"/>
    <cellStyle name="RowTitles-Detail 4 4 2 3 2 3" xfId="37539"/>
    <cellStyle name="RowTitles-Detail 4 4 2 3 3" xfId="37540"/>
    <cellStyle name="RowTitles-Detail 4 4 2 3 3 2" xfId="37541"/>
    <cellStyle name="RowTitles-Detail 4 4 2 3 3 2 2" xfId="37542"/>
    <cellStyle name="RowTitles-Detail 4 4 2 3 4" xfId="37543"/>
    <cellStyle name="RowTitles-Detail 4 4 2 3 4 2" xfId="37544"/>
    <cellStyle name="RowTitles-Detail 4 4 2 3 5" xfId="37545"/>
    <cellStyle name="RowTitles-Detail 4 4 2 4" xfId="37546"/>
    <cellStyle name="RowTitles-Detail 4 4 2 4 2" xfId="37547"/>
    <cellStyle name="RowTitles-Detail 4 4 2 5" xfId="37548"/>
    <cellStyle name="RowTitles-Detail 4 4 2 5 2" xfId="37549"/>
    <cellStyle name="RowTitles-Detail 4 4 2 5 2 2" xfId="37550"/>
    <cellStyle name="RowTitles-Detail 4 4 3" xfId="37551"/>
    <cellStyle name="RowTitles-Detail 4 4 3 2" xfId="37552"/>
    <cellStyle name="RowTitles-Detail 4 4 3 2 2" xfId="37553"/>
    <cellStyle name="RowTitles-Detail 4 4 3 2 2 2" xfId="37554"/>
    <cellStyle name="RowTitles-Detail 4 4 3 2 2 2 2" xfId="37555"/>
    <cellStyle name="RowTitles-Detail 4 4 3 2 2 3" xfId="37556"/>
    <cellStyle name="RowTitles-Detail 4 4 3 2 3" xfId="37557"/>
    <cellStyle name="RowTitles-Detail 4 4 3 2 3 2" xfId="37558"/>
    <cellStyle name="RowTitles-Detail 4 4 3 2 3 2 2" xfId="37559"/>
    <cellStyle name="RowTitles-Detail 4 4 3 2 4" xfId="37560"/>
    <cellStyle name="RowTitles-Detail 4 4 3 2 4 2" xfId="37561"/>
    <cellStyle name="RowTitles-Detail 4 4 3 2 5" xfId="37562"/>
    <cellStyle name="RowTitles-Detail 4 4 3 3" xfId="37563"/>
    <cellStyle name="RowTitles-Detail 4 4 3 3 2" xfId="37564"/>
    <cellStyle name="RowTitles-Detail 4 4 3 3 2 2" xfId="37565"/>
    <cellStyle name="RowTitles-Detail 4 4 3 3 2 2 2" xfId="37566"/>
    <cellStyle name="RowTitles-Detail 4 4 3 3 2 3" xfId="37567"/>
    <cellStyle name="RowTitles-Detail 4 4 3 3 3" xfId="37568"/>
    <cellStyle name="RowTitles-Detail 4 4 3 3 3 2" xfId="37569"/>
    <cellStyle name="RowTitles-Detail 4 4 3 3 3 2 2" xfId="37570"/>
    <cellStyle name="RowTitles-Detail 4 4 3 3 4" xfId="37571"/>
    <cellStyle name="RowTitles-Detail 4 4 3 3 4 2" xfId="37572"/>
    <cellStyle name="RowTitles-Detail 4 4 3 3 5" xfId="37573"/>
    <cellStyle name="RowTitles-Detail 4 4 3 4" xfId="37574"/>
    <cellStyle name="RowTitles-Detail 4 4 3 4 2" xfId="37575"/>
    <cellStyle name="RowTitles-Detail 4 4 3 5" xfId="37576"/>
    <cellStyle name="RowTitles-Detail 4 4 3 5 2" xfId="37577"/>
    <cellStyle name="RowTitles-Detail 4 4 3 5 2 2" xfId="37578"/>
    <cellStyle name="RowTitles-Detail 4 4 3 5 3" xfId="37579"/>
    <cellStyle name="RowTitles-Detail 4 4 3 6" xfId="37580"/>
    <cellStyle name="RowTitles-Detail 4 4 3 6 2" xfId="37581"/>
    <cellStyle name="RowTitles-Detail 4 4 3 6 2 2" xfId="37582"/>
    <cellStyle name="RowTitles-Detail 4 4 3 7" xfId="37583"/>
    <cellStyle name="RowTitles-Detail 4 4 3 7 2" xfId="37584"/>
    <cellStyle name="RowTitles-Detail 4 4 3 8" xfId="37585"/>
    <cellStyle name="RowTitles-Detail 4 4 4" xfId="37586"/>
    <cellStyle name="RowTitles-Detail 4 4 4 2" xfId="37587"/>
    <cellStyle name="RowTitles-Detail 4 4 4 2 2" xfId="37588"/>
    <cellStyle name="RowTitles-Detail 4 4 4 2 2 2" xfId="37589"/>
    <cellStyle name="RowTitles-Detail 4 4 4 2 2 2 2" xfId="37590"/>
    <cellStyle name="RowTitles-Detail 4 4 4 2 2 3" xfId="37591"/>
    <cellStyle name="RowTitles-Detail 4 4 4 2 3" xfId="37592"/>
    <cellStyle name="RowTitles-Detail 4 4 4 2 3 2" xfId="37593"/>
    <cellStyle name="RowTitles-Detail 4 4 4 2 3 2 2" xfId="37594"/>
    <cellStyle name="RowTitles-Detail 4 4 4 2 4" xfId="37595"/>
    <cellStyle name="RowTitles-Detail 4 4 4 2 4 2" xfId="37596"/>
    <cellStyle name="RowTitles-Detail 4 4 4 2 5" xfId="37597"/>
    <cellStyle name="RowTitles-Detail 4 4 4 3" xfId="37598"/>
    <cellStyle name="RowTitles-Detail 4 4 4 3 2" xfId="37599"/>
    <cellStyle name="RowTitles-Detail 4 4 4 3 2 2" xfId="37600"/>
    <cellStyle name="RowTitles-Detail 4 4 4 3 2 2 2" xfId="37601"/>
    <cellStyle name="RowTitles-Detail 4 4 4 3 2 3" xfId="37602"/>
    <cellStyle name="RowTitles-Detail 4 4 4 3 3" xfId="37603"/>
    <cellStyle name="RowTitles-Detail 4 4 4 3 3 2" xfId="37604"/>
    <cellStyle name="RowTitles-Detail 4 4 4 3 3 2 2" xfId="37605"/>
    <cellStyle name="RowTitles-Detail 4 4 4 3 4" xfId="37606"/>
    <cellStyle name="RowTitles-Detail 4 4 4 3 4 2" xfId="37607"/>
    <cellStyle name="RowTitles-Detail 4 4 4 3 5" xfId="37608"/>
    <cellStyle name="RowTitles-Detail 4 4 4 4" xfId="37609"/>
    <cellStyle name="RowTitles-Detail 4 4 4 4 2" xfId="37610"/>
    <cellStyle name="RowTitles-Detail 4 4 4 4 2 2" xfId="37611"/>
    <cellStyle name="RowTitles-Detail 4 4 4 4 3" xfId="37612"/>
    <cellStyle name="RowTitles-Detail 4 4 4 5" xfId="37613"/>
    <cellStyle name="RowTitles-Detail 4 4 4 5 2" xfId="37614"/>
    <cellStyle name="RowTitles-Detail 4 4 4 5 2 2" xfId="37615"/>
    <cellStyle name="RowTitles-Detail 4 4 4 6" xfId="37616"/>
    <cellStyle name="RowTitles-Detail 4 4 4 6 2" xfId="37617"/>
    <cellStyle name="RowTitles-Detail 4 4 4 7" xfId="37618"/>
    <cellStyle name="RowTitles-Detail 4 4 5" xfId="37619"/>
    <cellStyle name="RowTitles-Detail 4 4 5 2" xfId="37620"/>
    <cellStyle name="RowTitles-Detail 4 4 5 2 2" xfId="37621"/>
    <cellStyle name="RowTitles-Detail 4 4 5 2 2 2" xfId="37622"/>
    <cellStyle name="RowTitles-Detail 4 4 5 2 2 2 2" xfId="37623"/>
    <cellStyle name="RowTitles-Detail 4 4 5 2 2 3" xfId="37624"/>
    <cellStyle name="RowTitles-Detail 4 4 5 2 3" xfId="37625"/>
    <cellStyle name="RowTitles-Detail 4 4 5 2 3 2" xfId="37626"/>
    <cellStyle name="RowTitles-Detail 4 4 5 2 3 2 2" xfId="37627"/>
    <cellStyle name="RowTitles-Detail 4 4 5 2 4" xfId="37628"/>
    <cellStyle name="RowTitles-Detail 4 4 5 2 4 2" xfId="37629"/>
    <cellStyle name="RowTitles-Detail 4 4 5 2 5" xfId="37630"/>
    <cellStyle name="RowTitles-Detail 4 4 5 3" xfId="37631"/>
    <cellStyle name="RowTitles-Detail 4 4 5 3 2" xfId="37632"/>
    <cellStyle name="RowTitles-Detail 4 4 5 3 2 2" xfId="37633"/>
    <cellStyle name="RowTitles-Detail 4 4 5 3 2 2 2" xfId="37634"/>
    <cellStyle name="RowTitles-Detail 4 4 5 3 2 3" xfId="37635"/>
    <cellStyle name="RowTitles-Detail 4 4 5 3 3" xfId="37636"/>
    <cellStyle name="RowTitles-Detail 4 4 5 3 3 2" xfId="37637"/>
    <cellStyle name="RowTitles-Detail 4 4 5 3 3 2 2" xfId="37638"/>
    <cellStyle name="RowTitles-Detail 4 4 5 3 4" xfId="37639"/>
    <cellStyle name="RowTitles-Detail 4 4 5 3 4 2" xfId="37640"/>
    <cellStyle name="RowTitles-Detail 4 4 5 3 5" xfId="37641"/>
    <cellStyle name="RowTitles-Detail 4 4 5 4" xfId="37642"/>
    <cellStyle name="RowTitles-Detail 4 4 5 4 2" xfId="37643"/>
    <cellStyle name="RowTitles-Detail 4 4 5 4 2 2" xfId="37644"/>
    <cellStyle name="RowTitles-Detail 4 4 5 4 3" xfId="37645"/>
    <cellStyle name="RowTitles-Detail 4 4 5 5" xfId="37646"/>
    <cellStyle name="RowTitles-Detail 4 4 5 5 2" xfId="37647"/>
    <cellStyle name="RowTitles-Detail 4 4 5 5 2 2" xfId="37648"/>
    <cellStyle name="RowTitles-Detail 4 4 5 6" xfId="37649"/>
    <cellStyle name="RowTitles-Detail 4 4 5 6 2" xfId="37650"/>
    <cellStyle name="RowTitles-Detail 4 4 5 7" xfId="37651"/>
    <cellStyle name="RowTitles-Detail 4 4 6" xfId="37652"/>
    <cellStyle name="RowTitles-Detail 4 4 6 2" xfId="37653"/>
    <cellStyle name="RowTitles-Detail 4 4 6 2 2" xfId="37654"/>
    <cellStyle name="RowTitles-Detail 4 4 6 2 2 2" xfId="37655"/>
    <cellStyle name="RowTitles-Detail 4 4 6 2 2 2 2" xfId="37656"/>
    <cellStyle name="RowTitles-Detail 4 4 6 2 2 3" xfId="37657"/>
    <cellStyle name="RowTitles-Detail 4 4 6 2 3" xfId="37658"/>
    <cellStyle name="RowTitles-Detail 4 4 6 2 3 2" xfId="37659"/>
    <cellStyle name="RowTitles-Detail 4 4 6 2 3 2 2" xfId="37660"/>
    <cellStyle name="RowTitles-Detail 4 4 6 2 4" xfId="37661"/>
    <cellStyle name="RowTitles-Detail 4 4 6 2 4 2" xfId="37662"/>
    <cellStyle name="RowTitles-Detail 4 4 6 2 5" xfId="37663"/>
    <cellStyle name="RowTitles-Detail 4 4 6 3" xfId="37664"/>
    <cellStyle name="RowTitles-Detail 4 4 6 3 2" xfId="37665"/>
    <cellStyle name="RowTitles-Detail 4 4 6 3 2 2" xfId="37666"/>
    <cellStyle name="RowTitles-Detail 4 4 6 3 2 2 2" xfId="37667"/>
    <cellStyle name="RowTitles-Detail 4 4 6 3 2 3" xfId="37668"/>
    <cellStyle name="RowTitles-Detail 4 4 6 3 3" xfId="37669"/>
    <cellStyle name="RowTitles-Detail 4 4 6 3 3 2" xfId="37670"/>
    <cellStyle name="RowTitles-Detail 4 4 6 3 3 2 2" xfId="37671"/>
    <cellStyle name="RowTitles-Detail 4 4 6 3 4" xfId="37672"/>
    <cellStyle name="RowTitles-Detail 4 4 6 3 4 2" xfId="37673"/>
    <cellStyle name="RowTitles-Detail 4 4 6 3 5" xfId="37674"/>
    <cellStyle name="RowTitles-Detail 4 4 6 4" xfId="37675"/>
    <cellStyle name="RowTitles-Detail 4 4 6 4 2" xfId="37676"/>
    <cellStyle name="RowTitles-Detail 4 4 6 4 2 2" xfId="37677"/>
    <cellStyle name="RowTitles-Detail 4 4 6 4 3" xfId="37678"/>
    <cellStyle name="RowTitles-Detail 4 4 6 5" xfId="37679"/>
    <cellStyle name="RowTitles-Detail 4 4 6 5 2" xfId="37680"/>
    <cellStyle name="RowTitles-Detail 4 4 6 5 2 2" xfId="37681"/>
    <cellStyle name="RowTitles-Detail 4 4 6 6" xfId="37682"/>
    <cellStyle name="RowTitles-Detail 4 4 6 6 2" xfId="37683"/>
    <cellStyle name="RowTitles-Detail 4 4 6 7" xfId="37684"/>
    <cellStyle name="RowTitles-Detail 4 4 7" xfId="37685"/>
    <cellStyle name="RowTitles-Detail 4 4 7 2" xfId="37686"/>
    <cellStyle name="RowTitles-Detail 4 4 7 2 2" xfId="37687"/>
    <cellStyle name="RowTitles-Detail 4 4 7 2 2 2" xfId="37688"/>
    <cellStyle name="RowTitles-Detail 4 4 7 2 3" xfId="37689"/>
    <cellStyle name="RowTitles-Detail 4 4 7 3" xfId="37690"/>
    <cellStyle name="RowTitles-Detail 4 4 7 3 2" xfId="37691"/>
    <cellStyle name="RowTitles-Detail 4 4 7 3 2 2" xfId="37692"/>
    <cellStyle name="RowTitles-Detail 4 4 7 4" xfId="37693"/>
    <cellStyle name="RowTitles-Detail 4 4 7 4 2" xfId="37694"/>
    <cellStyle name="RowTitles-Detail 4 4 7 5" xfId="37695"/>
    <cellStyle name="RowTitles-Detail 4 4 8" xfId="37696"/>
    <cellStyle name="RowTitles-Detail 4 4 8 2" xfId="37697"/>
    <cellStyle name="RowTitles-Detail 4 4 9" xfId="37698"/>
    <cellStyle name="RowTitles-Detail 4 4 9 2" xfId="37699"/>
    <cellStyle name="RowTitles-Detail 4 4 9 2 2" xfId="37700"/>
    <cellStyle name="RowTitles-Detail 4 4_STUD aligned by INSTIT" xfId="37701"/>
    <cellStyle name="RowTitles-Detail 4 5" xfId="37702"/>
    <cellStyle name="RowTitles-Detail 4 5 2" xfId="37703"/>
    <cellStyle name="RowTitles-Detail 4 5 2 2" xfId="37704"/>
    <cellStyle name="RowTitles-Detail 4 5 2 2 2" xfId="37705"/>
    <cellStyle name="RowTitles-Detail 4 5 2 2 2 2" xfId="37706"/>
    <cellStyle name="RowTitles-Detail 4 5 2 2 2 2 2" xfId="37707"/>
    <cellStyle name="RowTitles-Detail 4 5 2 2 2 3" xfId="37708"/>
    <cellStyle name="RowTitles-Detail 4 5 2 2 3" xfId="37709"/>
    <cellStyle name="RowTitles-Detail 4 5 2 2 3 2" xfId="37710"/>
    <cellStyle name="RowTitles-Detail 4 5 2 2 3 2 2" xfId="37711"/>
    <cellStyle name="RowTitles-Detail 4 5 2 2 4" xfId="37712"/>
    <cellStyle name="RowTitles-Detail 4 5 2 2 4 2" xfId="37713"/>
    <cellStyle name="RowTitles-Detail 4 5 2 2 5" xfId="37714"/>
    <cellStyle name="RowTitles-Detail 4 5 2 3" xfId="37715"/>
    <cellStyle name="RowTitles-Detail 4 5 2 3 2" xfId="37716"/>
    <cellStyle name="RowTitles-Detail 4 5 2 3 2 2" xfId="37717"/>
    <cellStyle name="RowTitles-Detail 4 5 2 3 2 2 2" xfId="37718"/>
    <cellStyle name="RowTitles-Detail 4 5 2 3 2 3" xfId="37719"/>
    <cellStyle name="RowTitles-Detail 4 5 2 3 3" xfId="37720"/>
    <cellStyle name="RowTitles-Detail 4 5 2 3 3 2" xfId="37721"/>
    <cellStyle name="RowTitles-Detail 4 5 2 3 3 2 2" xfId="37722"/>
    <cellStyle name="RowTitles-Detail 4 5 2 3 4" xfId="37723"/>
    <cellStyle name="RowTitles-Detail 4 5 2 3 4 2" xfId="37724"/>
    <cellStyle name="RowTitles-Detail 4 5 2 3 5" xfId="37725"/>
    <cellStyle name="RowTitles-Detail 4 5 2 4" xfId="37726"/>
    <cellStyle name="RowTitles-Detail 4 5 2 4 2" xfId="37727"/>
    <cellStyle name="RowTitles-Detail 4 5 2 5" xfId="37728"/>
    <cellStyle name="RowTitles-Detail 4 5 2 5 2" xfId="37729"/>
    <cellStyle name="RowTitles-Detail 4 5 2 5 2 2" xfId="37730"/>
    <cellStyle name="RowTitles-Detail 4 5 2 5 3" xfId="37731"/>
    <cellStyle name="RowTitles-Detail 4 5 2 6" xfId="37732"/>
    <cellStyle name="RowTitles-Detail 4 5 2 6 2" xfId="37733"/>
    <cellStyle name="RowTitles-Detail 4 5 2 6 2 2" xfId="37734"/>
    <cellStyle name="RowTitles-Detail 4 5 2 7" xfId="37735"/>
    <cellStyle name="RowTitles-Detail 4 5 2 7 2" xfId="37736"/>
    <cellStyle name="RowTitles-Detail 4 5 2 8" xfId="37737"/>
    <cellStyle name="RowTitles-Detail 4 5 3" xfId="37738"/>
    <cellStyle name="RowTitles-Detail 4 5 3 2" xfId="37739"/>
    <cellStyle name="RowTitles-Detail 4 5 3 2 2" xfId="37740"/>
    <cellStyle name="RowTitles-Detail 4 5 3 2 2 2" xfId="37741"/>
    <cellStyle name="RowTitles-Detail 4 5 3 2 2 2 2" xfId="37742"/>
    <cellStyle name="RowTitles-Detail 4 5 3 2 2 3" xfId="37743"/>
    <cellStyle name="RowTitles-Detail 4 5 3 2 3" xfId="37744"/>
    <cellStyle name="RowTitles-Detail 4 5 3 2 3 2" xfId="37745"/>
    <cellStyle name="RowTitles-Detail 4 5 3 2 3 2 2" xfId="37746"/>
    <cellStyle name="RowTitles-Detail 4 5 3 2 4" xfId="37747"/>
    <cellStyle name="RowTitles-Detail 4 5 3 2 4 2" xfId="37748"/>
    <cellStyle name="RowTitles-Detail 4 5 3 2 5" xfId="37749"/>
    <cellStyle name="RowTitles-Detail 4 5 3 3" xfId="37750"/>
    <cellStyle name="RowTitles-Detail 4 5 3 3 2" xfId="37751"/>
    <cellStyle name="RowTitles-Detail 4 5 3 3 2 2" xfId="37752"/>
    <cellStyle name="RowTitles-Detail 4 5 3 3 2 2 2" xfId="37753"/>
    <cellStyle name="RowTitles-Detail 4 5 3 3 2 3" xfId="37754"/>
    <cellStyle name="RowTitles-Detail 4 5 3 3 3" xfId="37755"/>
    <cellStyle name="RowTitles-Detail 4 5 3 3 3 2" xfId="37756"/>
    <cellStyle name="RowTitles-Detail 4 5 3 3 3 2 2" xfId="37757"/>
    <cellStyle name="RowTitles-Detail 4 5 3 3 4" xfId="37758"/>
    <cellStyle name="RowTitles-Detail 4 5 3 3 4 2" xfId="37759"/>
    <cellStyle name="RowTitles-Detail 4 5 3 3 5" xfId="37760"/>
    <cellStyle name="RowTitles-Detail 4 5 3 4" xfId="37761"/>
    <cellStyle name="RowTitles-Detail 4 5 3 4 2" xfId="37762"/>
    <cellStyle name="RowTitles-Detail 4 5 3 5" xfId="37763"/>
    <cellStyle name="RowTitles-Detail 4 5 3 5 2" xfId="37764"/>
    <cellStyle name="RowTitles-Detail 4 5 3 5 2 2" xfId="37765"/>
    <cellStyle name="RowTitles-Detail 4 5 4" xfId="37766"/>
    <cellStyle name="RowTitles-Detail 4 5 4 2" xfId="37767"/>
    <cellStyle name="RowTitles-Detail 4 5 4 2 2" xfId="37768"/>
    <cellStyle name="RowTitles-Detail 4 5 4 2 2 2" xfId="37769"/>
    <cellStyle name="RowTitles-Detail 4 5 4 2 2 2 2" xfId="37770"/>
    <cellStyle name="RowTitles-Detail 4 5 4 2 2 3" xfId="37771"/>
    <cellStyle name="RowTitles-Detail 4 5 4 2 3" xfId="37772"/>
    <cellStyle name="RowTitles-Detail 4 5 4 2 3 2" xfId="37773"/>
    <cellStyle name="RowTitles-Detail 4 5 4 2 3 2 2" xfId="37774"/>
    <cellStyle name="RowTitles-Detail 4 5 4 2 4" xfId="37775"/>
    <cellStyle name="RowTitles-Detail 4 5 4 2 4 2" xfId="37776"/>
    <cellStyle name="RowTitles-Detail 4 5 4 2 5" xfId="37777"/>
    <cellStyle name="RowTitles-Detail 4 5 4 3" xfId="37778"/>
    <cellStyle name="RowTitles-Detail 4 5 4 3 2" xfId="37779"/>
    <cellStyle name="RowTitles-Detail 4 5 4 3 2 2" xfId="37780"/>
    <cellStyle name="RowTitles-Detail 4 5 4 3 2 2 2" xfId="37781"/>
    <cellStyle name="RowTitles-Detail 4 5 4 3 2 3" xfId="37782"/>
    <cellStyle name="RowTitles-Detail 4 5 4 3 3" xfId="37783"/>
    <cellStyle name="RowTitles-Detail 4 5 4 3 3 2" xfId="37784"/>
    <cellStyle name="RowTitles-Detail 4 5 4 3 3 2 2" xfId="37785"/>
    <cellStyle name="RowTitles-Detail 4 5 4 3 4" xfId="37786"/>
    <cellStyle name="RowTitles-Detail 4 5 4 3 4 2" xfId="37787"/>
    <cellStyle name="RowTitles-Detail 4 5 4 3 5" xfId="37788"/>
    <cellStyle name="RowTitles-Detail 4 5 4 4" xfId="37789"/>
    <cellStyle name="RowTitles-Detail 4 5 4 4 2" xfId="37790"/>
    <cellStyle name="RowTitles-Detail 4 5 4 4 2 2" xfId="37791"/>
    <cellStyle name="RowTitles-Detail 4 5 4 4 3" xfId="37792"/>
    <cellStyle name="RowTitles-Detail 4 5 4 5" xfId="37793"/>
    <cellStyle name="RowTitles-Detail 4 5 4 5 2" xfId="37794"/>
    <cellStyle name="RowTitles-Detail 4 5 4 5 2 2" xfId="37795"/>
    <cellStyle name="RowTitles-Detail 4 5 4 6" xfId="37796"/>
    <cellStyle name="RowTitles-Detail 4 5 4 6 2" xfId="37797"/>
    <cellStyle name="RowTitles-Detail 4 5 4 7" xfId="37798"/>
    <cellStyle name="RowTitles-Detail 4 5 5" xfId="37799"/>
    <cellStyle name="RowTitles-Detail 4 5 5 2" xfId="37800"/>
    <cellStyle name="RowTitles-Detail 4 5 5 2 2" xfId="37801"/>
    <cellStyle name="RowTitles-Detail 4 5 5 2 2 2" xfId="37802"/>
    <cellStyle name="RowTitles-Detail 4 5 5 2 2 2 2" xfId="37803"/>
    <cellStyle name="RowTitles-Detail 4 5 5 2 2 3" xfId="37804"/>
    <cellStyle name="RowTitles-Detail 4 5 5 2 3" xfId="37805"/>
    <cellStyle name="RowTitles-Detail 4 5 5 2 3 2" xfId="37806"/>
    <cellStyle name="RowTitles-Detail 4 5 5 2 3 2 2" xfId="37807"/>
    <cellStyle name="RowTitles-Detail 4 5 5 2 4" xfId="37808"/>
    <cellStyle name="RowTitles-Detail 4 5 5 2 4 2" xfId="37809"/>
    <cellStyle name="RowTitles-Detail 4 5 5 2 5" xfId="37810"/>
    <cellStyle name="RowTitles-Detail 4 5 5 3" xfId="37811"/>
    <cellStyle name="RowTitles-Detail 4 5 5 3 2" xfId="37812"/>
    <cellStyle name="RowTitles-Detail 4 5 5 3 2 2" xfId="37813"/>
    <cellStyle name="RowTitles-Detail 4 5 5 3 2 2 2" xfId="37814"/>
    <cellStyle name="RowTitles-Detail 4 5 5 3 2 3" xfId="37815"/>
    <cellStyle name="RowTitles-Detail 4 5 5 3 3" xfId="37816"/>
    <cellStyle name="RowTitles-Detail 4 5 5 3 3 2" xfId="37817"/>
    <cellStyle name="RowTitles-Detail 4 5 5 3 3 2 2" xfId="37818"/>
    <cellStyle name="RowTitles-Detail 4 5 5 3 4" xfId="37819"/>
    <cellStyle name="RowTitles-Detail 4 5 5 3 4 2" xfId="37820"/>
    <cellStyle name="RowTitles-Detail 4 5 5 3 5" xfId="37821"/>
    <cellStyle name="RowTitles-Detail 4 5 5 4" xfId="37822"/>
    <cellStyle name="RowTitles-Detail 4 5 5 4 2" xfId="37823"/>
    <cellStyle name="RowTitles-Detail 4 5 5 4 2 2" xfId="37824"/>
    <cellStyle name="RowTitles-Detail 4 5 5 4 3" xfId="37825"/>
    <cellStyle name="RowTitles-Detail 4 5 5 5" xfId="37826"/>
    <cellStyle name="RowTitles-Detail 4 5 5 5 2" xfId="37827"/>
    <cellStyle name="RowTitles-Detail 4 5 5 5 2 2" xfId="37828"/>
    <cellStyle name="RowTitles-Detail 4 5 5 6" xfId="37829"/>
    <cellStyle name="RowTitles-Detail 4 5 5 6 2" xfId="37830"/>
    <cellStyle name="RowTitles-Detail 4 5 5 7" xfId="37831"/>
    <cellStyle name="RowTitles-Detail 4 5 6" xfId="37832"/>
    <cellStyle name="RowTitles-Detail 4 5 6 2" xfId="37833"/>
    <cellStyle name="RowTitles-Detail 4 5 6 2 2" xfId="37834"/>
    <cellStyle name="RowTitles-Detail 4 5 6 2 2 2" xfId="37835"/>
    <cellStyle name="RowTitles-Detail 4 5 6 2 2 2 2" xfId="37836"/>
    <cellStyle name="RowTitles-Detail 4 5 6 2 2 3" xfId="37837"/>
    <cellStyle name="RowTitles-Detail 4 5 6 2 3" xfId="37838"/>
    <cellStyle name="RowTitles-Detail 4 5 6 2 3 2" xfId="37839"/>
    <cellStyle name="RowTitles-Detail 4 5 6 2 3 2 2" xfId="37840"/>
    <cellStyle name="RowTitles-Detail 4 5 6 2 4" xfId="37841"/>
    <cellStyle name="RowTitles-Detail 4 5 6 2 4 2" xfId="37842"/>
    <cellStyle name="RowTitles-Detail 4 5 6 2 5" xfId="37843"/>
    <cellStyle name="RowTitles-Detail 4 5 6 3" xfId="37844"/>
    <cellStyle name="RowTitles-Detail 4 5 6 3 2" xfId="37845"/>
    <cellStyle name="RowTitles-Detail 4 5 6 3 2 2" xfId="37846"/>
    <cellStyle name="RowTitles-Detail 4 5 6 3 2 2 2" xfId="37847"/>
    <cellStyle name="RowTitles-Detail 4 5 6 3 2 3" xfId="37848"/>
    <cellStyle name="RowTitles-Detail 4 5 6 3 3" xfId="37849"/>
    <cellStyle name="RowTitles-Detail 4 5 6 3 3 2" xfId="37850"/>
    <cellStyle name="RowTitles-Detail 4 5 6 3 3 2 2" xfId="37851"/>
    <cellStyle name="RowTitles-Detail 4 5 6 3 4" xfId="37852"/>
    <cellStyle name="RowTitles-Detail 4 5 6 3 4 2" xfId="37853"/>
    <cellStyle name="RowTitles-Detail 4 5 6 3 5" xfId="37854"/>
    <cellStyle name="RowTitles-Detail 4 5 6 4" xfId="37855"/>
    <cellStyle name="RowTitles-Detail 4 5 6 4 2" xfId="37856"/>
    <cellStyle name="RowTitles-Detail 4 5 6 4 2 2" xfId="37857"/>
    <cellStyle name="RowTitles-Detail 4 5 6 4 3" xfId="37858"/>
    <cellStyle name="RowTitles-Detail 4 5 6 5" xfId="37859"/>
    <cellStyle name="RowTitles-Detail 4 5 6 5 2" xfId="37860"/>
    <cellStyle name="RowTitles-Detail 4 5 6 5 2 2" xfId="37861"/>
    <cellStyle name="RowTitles-Detail 4 5 6 6" xfId="37862"/>
    <cellStyle name="RowTitles-Detail 4 5 6 6 2" xfId="37863"/>
    <cellStyle name="RowTitles-Detail 4 5 6 7" xfId="37864"/>
    <cellStyle name="RowTitles-Detail 4 5 7" xfId="37865"/>
    <cellStyle name="RowTitles-Detail 4 5 7 2" xfId="37866"/>
    <cellStyle name="RowTitles-Detail 4 5 7 2 2" xfId="37867"/>
    <cellStyle name="RowTitles-Detail 4 5 7 2 2 2" xfId="37868"/>
    <cellStyle name="RowTitles-Detail 4 5 7 2 3" xfId="37869"/>
    <cellStyle name="RowTitles-Detail 4 5 7 3" xfId="37870"/>
    <cellStyle name="RowTitles-Detail 4 5 7 3 2" xfId="37871"/>
    <cellStyle name="RowTitles-Detail 4 5 7 3 2 2" xfId="37872"/>
    <cellStyle name="RowTitles-Detail 4 5 7 4" xfId="37873"/>
    <cellStyle name="RowTitles-Detail 4 5 7 4 2" xfId="37874"/>
    <cellStyle name="RowTitles-Detail 4 5 7 5" xfId="37875"/>
    <cellStyle name="RowTitles-Detail 4 5 8" xfId="37876"/>
    <cellStyle name="RowTitles-Detail 4 5 8 2" xfId="37877"/>
    <cellStyle name="RowTitles-Detail 4 5 8 2 2" xfId="37878"/>
    <cellStyle name="RowTitles-Detail 4 5 8 2 2 2" xfId="37879"/>
    <cellStyle name="RowTitles-Detail 4 5 8 2 3" xfId="37880"/>
    <cellStyle name="RowTitles-Detail 4 5 8 3" xfId="37881"/>
    <cellStyle name="RowTitles-Detail 4 5 8 3 2" xfId="37882"/>
    <cellStyle name="RowTitles-Detail 4 5 8 3 2 2" xfId="37883"/>
    <cellStyle name="RowTitles-Detail 4 5 8 4" xfId="37884"/>
    <cellStyle name="RowTitles-Detail 4 5 8 4 2" xfId="37885"/>
    <cellStyle name="RowTitles-Detail 4 5 8 5" xfId="37886"/>
    <cellStyle name="RowTitles-Detail 4 5 9" xfId="37887"/>
    <cellStyle name="RowTitles-Detail 4 5 9 2" xfId="37888"/>
    <cellStyle name="RowTitles-Detail 4 5 9 2 2" xfId="37889"/>
    <cellStyle name="RowTitles-Detail 4 5_STUD aligned by INSTIT" xfId="37890"/>
    <cellStyle name="RowTitles-Detail 4 6" xfId="37891"/>
    <cellStyle name="RowTitles-Detail 4 6 2" xfId="37892"/>
    <cellStyle name="RowTitles-Detail 4 6 2 2" xfId="37893"/>
    <cellStyle name="RowTitles-Detail 4 6 2 2 2" xfId="37894"/>
    <cellStyle name="RowTitles-Detail 4 6 2 2 2 2" xfId="37895"/>
    <cellStyle name="RowTitles-Detail 4 6 2 2 2 2 2" xfId="37896"/>
    <cellStyle name="RowTitles-Detail 4 6 2 2 2 3" xfId="37897"/>
    <cellStyle name="RowTitles-Detail 4 6 2 2 3" xfId="37898"/>
    <cellStyle name="RowTitles-Detail 4 6 2 2 3 2" xfId="37899"/>
    <cellStyle name="RowTitles-Detail 4 6 2 2 3 2 2" xfId="37900"/>
    <cellStyle name="RowTitles-Detail 4 6 2 2 4" xfId="37901"/>
    <cellStyle name="RowTitles-Detail 4 6 2 2 4 2" xfId="37902"/>
    <cellStyle name="RowTitles-Detail 4 6 2 2 5" xfId="37903"/>
    <cellStyle name="RowTitles-Detail 4 6 2 3" xfId="37904"/>
    <cellStyle name="RowTitles-Detail 4 6 2 3 2" xfId="37905"/>
    <cellStyle name="RowTitles-Detail 4 6 2 3 2 2" xfId="37906"/>
    <cellStyle name="RowTitles-Detail 4 6 2 3 2 2 2" xfId="37907"/>
    <cellStyle name="RowTitles-Detail 4 6 2 3 2 3" xfId="37908"/>
    <cellStyle name="RowTitles-Detail 4 6 2 3 3" xfId="37909"/>
    <cellStyle name="RowTitles-Detail 4 6 2 3 3 2" xfId="37910"/>
    <cellStyle name="RowTitles-Detail 4 6 2 3 3 2 2" xfId="37911"/>
    <cellStyle name="RowTitles-Detail 4 6 2 3 4" xfId="37912"/>
    <cellStyle name="RowTitles-Detail 4 6 2 3 4 2" xfId="37913"/>
    <cellStyle name="RowTitles-Detail 4 6 2 3 5" xfId="37914"/>
    <cellStyle name="RowTitles-Detail 4 6 2 4" xfId="37915"/>
    <cellStyle name="RowTitles-Detail 4 6 2 4 2" xfId="37916"/>
    <cellStyle name="RowTitles-Detail 4 6 2 5" xfId="37917"/>
    <cellStyle name="RowTitles-Detail 4 6 2 5 2" xfId="37918"/>
    <cellStyle name="RowTitles-Detail 4 6 2 5 2 2" xfId="37919"/>
    <cellStyle name="RowTitles-Detail 4 6 2 5 3" xfId="37920"/>
    <cellStyle name="RowTitles-Detail 4 6 2 6" xfId="37921"/>
    <cellStyle name="RowTitles-Detail 4 6 2 6 2" xfId="37922"/>
    <cellStyle name="RowTitles-Detail 4 6 2 6 2 2" xfId="37923"/>
    <cellStyle name="RowTitles-Detail 4 6 3" xfId="37924"/>
    <cellStyle name="RowTitles-Detail 4 6 3 2" xfId="37925"/>
    <cellStyle name="RowTitles-Detail 4 6 3 2 2" xfId="37926"/>
    <cellStyle name="RowTitles-Detail 4 6 3 2 2 2" xfId="37927"/>
    <cellStyle name="RowTitles-Detail 4 6 3 2 2 2 2" xfId="37928"/>
    <cellStyle name="RowTitles-Detail 4 6 3 2 2 3" xfId="37929"/>
    <cellStyle name="RowTitles-Detail 4 6 3 2 3" xfId="37930"/>
    <cellStyle name="RowTitles-Detail 4 6 3 2 3 2" xfId="37931"/>
    <cellStyle name="RowTitles-Detail 4 6 3 2 3 2 2" xfId="37932"/>
    <cellStyle name="RowTitles-Detail 4 6 3 2 4" xfId="37933"/>
    <cellStyle name="RowTitles-Detail 4 6 3 2 4 2" xfId="37934"/>
    <cellStyle name="RowTitles-Detail 4 6 3 2 5" xfId="37935"/>
    <cellStyle name="RowTitles-Detail 4 6 3 3" xfId="37936"/>
    <cellStyle name="RowTitles-Detail 4 6 3 3 2" xfId="37937"/>
    <cellStyle name="RowTitles-Detail 4 6 3 3 2 2" xfId="37938"/>
    <cellStyle name="RowTitles-Detail 4 6 3 3 2 2 2" xfId="37939"/>
    <cellStyle name="RowTitles-Detail 4 6 3 3 2 3" xfId="37940"/>
    <cellStyle name="RowTitles-Detail 4 6 3 3 3" xfId="37941"/>
    <cellStyle name="RowTitles-Detail 4 6 3 3 3 2" xfId="37942"/>
    <cellStyle name="RowTitles-Detail 4 6 3 3 3 2 2" xfId="37943"/>
    <cellStyle name="RowTitles-Detail 4 6 3 3 4" xfId="37944"/>
    <cellStyle name="RowTitles-Detail 4 6 3 3 4 2" xfId="37945"/>
    <cellStyle name="RowTitles-Detail 4 6 3 3 5" xfId="37946"/>
    <cellStyle name="RowTitles-Detail 4 6 3 4" xfId="37947"/>
    <cellStyle name="RowTitles-Detail 4 6 3 4 2" xfId="37948"/>
    <cellStyle name="RowTitles-Detail 4 6 3 5" xfId="37949"/>
    <cellStyle name="RowTitles-Detail 4 6 3 5 2" xfId="37950"/>
    <cellStyle name="RowTitles-Detail 4 6 3 5 2 2" xfId="37951"/>
    <cellStyle name="RowTitles-Detail 4 6 3 6" xfId="37952"/>
    <cellStyle name="RowTitles-Detail 4 6 3 6 2" xfId="37953"/>
    <cellStyle name="RowTitles-Detail 4 6 3 7" xfId="37954"/>
    <cellStyle name="RowTitles-Detail 4 6 4" xfId="37955"/>
    <cellStyle name="RowTitles-Detail 4 6 4 2" xfId="37956"/>
    <cellStyle name="RowTitles-Detail 4 6 4 2 2" xfId="37957"/>
    <cellStyle name="RowTitles-Detail 4 6 4 2 2 2" xfId="37958"/>
    <cellStyle name="RowTitles-Detail 4 6 4 2 2 2 2" xfId="37959"/>
    <cellStyle name="RowTitles-Detail 4 6 4 2 2 3" xfId="37960"/>
    <cellStyle name="RowTitles-Detail 4 6 4 2 3" xfId="37961"/>
    <cellStyle name="RowTitles-Detail 4 6 4 2 3 2" xfId="37962"/>
    <cellStyle name="RowTitles-Detail 4 6 4 2 3 2 2" xfId="37963"/>
    <cellStyle name="RowTitles-Detail 4 6 4 2 4" xfId="37964"/>
    <cellStyle name="RowTitles-Detail 4 6 4 2 4 2" xfId="37965"/>
    <cellStyle name="RowTitles-Detail 4 6 4 2 5" xfId="37966"/>
    <cellStyle name="RowTitles-Detail 4 6 4 3" xfId="37967"/>
    <cellStyle name="RowTitles-Detail 4 6 4 3 2" xfId="37968"/>
    <cellStyle name="RowTitles-Detail 4 6 4 3 2 2" xfId="37969"/>
    <cellStyle name="RowTitles-Detail 4 6 4 3 2 2 2" xfId="37970"/>
    <cellStyle name="RowTitles-Detail 4 6 4 3 2 3" xfId="37971"/>
    <cellStyle name="RowTitles-Detail 4 6 4 3 3" xfId="37972"/>
    <cellStyle name="RowTitles-Detail 4 6 4 3 3 2" xfId="37973"/>
    <cellStyle name="RowTitles-Detail 4 6 4 3 3 2 2" xfId="37974"/>
    <cellStyle name="RowTitles-Detail 4 6 4 3 4" xfId="37975"/>
    <cellStyle name="RowTitles-Detail 4 6 4 3 4 2" xfId="37976"/>
    <cellStyle name="RowTitles-Detail 4 6 4 3 5" xfId="37977"/>
    <cellStyle name="RowTitles-Detail 4 6 4 4" xfId="37978"/>
    <cellStyle name="RowTitles-Detail 4 6 4 4 2" xfId="37979"/>
    <cellStyle name="RowTitles-Detail 4 6 4 5" xfId="37980"/>
    <cellStyle name="RowTitles-Detail 4 6 4 5 2" xfId="37981"/>
    <cellStyle name="RowTitles-Detail 4 6 4 5 2 2" xfId="37982"/>
    <cellStyle name="RowTitles-Detail 4 6 4 5 3" xfId="37983"/>
    <cellStyle name="RowTitles-Detail 4 6 4 6" xfId="37984"/>
    <cellStyle name="RowTitles-Detail 4 6 4 6 2" xfId="37985"/>
    <cellStyle name="RowTitles-Detail 4 6 4 6 2 2" xfId="37986"/>
    <cellStyle name="RowTitles-Detail 4 6 4 7" xfId="37987"/>
    <cellStyle name="RowTitles-Detail 4 6 4 7 2" xfId="37988"/>
    <cellStyle name="RowTitles-Detail 4 6 4 8" xfId="37989"/>
    <cellStyle name="RowTitles-Detail 4 6 5" xfId="37990"/>
    <cellStyle name="RowTitles-Detail 4 6 5 2" xfId="37991"/>
    <cellStyle name="RowTitles-Detail 4 6 5 2 2" xfId="37992"/>
    <cellStyle name="RowTitles-Detail 4 6 5 2 2 2" xfId="37993"/>
    <cellStyle name="RowTitles-Detail 4 6 5 2 2 2 2" xfId="37994"/>
    <cellStyle name="RowTitles-Detail 4 6 5 2 2 3" xfId="37995"/>
    <cellStyle name="RowTitles-Detail 4 6 5 2 3" xfId="37996"/>
    <cellStyle name="RowTitles-Detail 4 6 5 2 3 2" xfId="37997"/>
    <cellStyle name="RowTitles-Detail 4 6 5 2 3 2 2" xfId="37998"/>
    <cellStyle name="RowTitles-Detail 4 6 5 2 4" xfId="37999"/>
    <cellStyle name="RowTitles-Detail 4 6 5 2 4 2" xfId="38000"/>
    <cellStyle name="RowTitles-Detail 4 6 5 2 5" xfId="38001"/>
    <cellStyle name="RowTitles-Detail 4 6 5 3" xfId="38002"/>
    <cellStyle name="RowTitles-Detail 4 6 5 3 2" xfId="38003"/>
    <cellStyle name="RowTitles-Detail 4 6 5 3 2 2" xfId="38004"/>
    <cellStyle name="RowTitles-Detail 4 6 5 3 2 2 2" xfId="38005"/>
    <cellStyle name="RowTitles-Detail 4 6 5 3 2 3" xfId="38006"/>
    <cellStyle name="RowTitles-Detail 4 6 5 3 3" xfId="38007"/>
    <cellStyle name="RowTitles-Detail 4 6 5 3 3 2" xfId="38008"/>
    <cellStyle name="RowTitles-Detail 4 6 5 3 3 2 2" xfId="38009"/>
    <cellStyle name="RowTitles-Detail 4 6 5 3 4" xfId="38010"/>
    <cellStyle name="RowTitles-Detail 4 6 5 3 4 2" xfId="38011"/>
    <cellStyle name="RowTitles-Detail 4 6 5 3 5" xfId="38012"/>
    <cellStyle name="RowTitles-Detail 4 6 5 4" xfId="38013"/>
    <cellStyle name="RowTitles-Detail 4 6 5 4 2" xfId="38014"/>
    <cellStyle name="RowTitles-Detail 4 6 5 4 2 2" xfId="38015"/>
    <cellStyle name="RowTitles-Detail 4 6 5 4 3" xfId="38016"/>
    <cellStyle name="RowTitles-Detail 4 6 5 5" xfId="38017"/>
    <cellStyle name="RowTitles-Detail 4 6 5 5 2" xfId="38018"/>
    <cellStyle name="RowTitles-Detail 4 6 5 5 2 2" xfId="38019"/>
    <cellStyle name="RowTitles-Detail 4 6 5 6" xfId="38020"/>
    <cellStyle name="RowTitles-Detail 4 6 5 6 2" xfId="38021"/>
    <cellStyle name="RowTitles-Detail 4 6 5 7" xfId="38022"/>
    <cellStyle name="RowTitles-Detail 4 6 6" xfId="38023"/>
    <cellStyle name="RowTitles-Detail 4 6 6 2" xfId="38024"/>
    <cellStyle name="RowTitles-Detail 4 6 6 2 2" xfId="38025"/>
    <cellStyle name="RowTitles-Detail 4 6 6 2 2 2" xfId="38026"/>
    <cellStyle name="RowTitles-Detail 4 6 6 2 2 2 2" xfId="38027"/>
    <cellStyle name="RowTitles-Detail 4 6 6 2 2 3" xfId="38028"/>
    <cellStyle name="RowTitles-Detail 4 6 6 2 3" xfId="38029"/>
    <cellStyle name="RowTitles-Detail 4 6 6 2 3 2" xfId="38030"/>
    <cellStyle name="RowTitles-Detail 4 6 6 2 3 2 2" xfId="38031"/>
    <cellStyle name="RowTitles-Detail 4 6 6 2 4" xfId="38032"/>
    <cellStyle name="RowTitles-Detail 4 6 6 2 4 2" xfId="38033"/>
    <cellStyle name="RowTitles-Detail 4 6 6 2 5" xfId="38034"/>
    <cellStyle name="RowTitles-Detail 4 6 6 3" xfId="38035"/>
    <cellStyle name="RowTitles-Detail 4 6 6 3 2" xfId="38036"/>
    <cellStyle name="RowTitles-Detail 4 6 6 3 2 2" xfId="38037"/>
    <cellStyle name="RowTitles-Detail 4 6 6 3 2 2 2" xfId="38038"/>
    <cellStyle name="RowTitles-Detail 4 6 6 3 2 3" xfId="38039"/>
    <cellStyle name="RowTitles-Detail 4 6 6 3 3" xfId="38040"/>
    <cellStyle name="RowTitles-Detail 4 6 6 3 3 2" xfId="38041"/>
    <cellStyle name="RowTitles-Detail 4 6 6 3 3 2 2" xfId="38042"/>
    <cellStyle name="RowTitles-Detail 4 6 6 3 4" xfId="38043"/>
    <cellStyle name="RowTitles-Detail 4 6 6 3 4 2" xfId="38044"/>
    <cellStyle name="RowTitles-Detail 4 6 6 3 5" xfId="38045"/>
    <cellStyle name="RowTitles-Detail 4 6 6 4" xfId="38046"/>
    <cellStyle name="RowTitles-Detail 4 6 6 4 2" xfId="38047"/>
    <cellStyle name="RowTitles-Detail 4 6 6 4 2 2" xfId="38048"/>
    <cellStyle name="RowTitles-Detail 4 6 6 4 3" xfId="38049"/>
    <cellStyle name="RowTitles-Detail 4 6 6 5" xfId="38050"/>
    <cellStyle name="RowTitles-Detail 4 6 6 5 2" xfId="38051"/>
    <cellStyle name="RowTitles-Detail 4 6 6 5 2 2" xfId="38052"/>
    <cellStyle name="RowTitles-Detail 4 6 6 6" xfId="38053"/>
    <cellStyle name="RowTitles-Detail 4 6 6 6 2" xfId="38054"/>
    <cellStyle name="RowTitles-Detail 4 6 6 7" xfId="38055"/>
    <cellStyle name="RowTitles-Detail 4 6 7" xfId="38056"/>
    <cellStyle name="RowTitles-Detail 4 6 7 2" xfId="38057"/>
    <cellStyle name="RowTitles-Detail 4 6 7 2 2" xfId="38058"/>
    <cellStyle name="RowTitles-Detail 4 6 7 2 2 2" xfId="38059"/>
    <cellStyle name="RowTitles-Detail 4 6 7 2 3" xfId="38060"/>
    <cellStyle name="RowTitles-Detail 4 6 7 3" xfId="38061"/>
    <cellStyle name="RowTitles-Detail 4 6 7 3 2" xfId="38062"/>
    <cellStyle name="RowTitles-Detail 4 6 7 3 2 2" xfId="38063"/>
    <cellStyle name="RowTitles-Detail 4 6 7 4" xfId="38064"/>
    <cellStyle name="RowTitles-Detail 4 6 7 4 2" xfId="38065"/>
    <cellStyle name="RowTitles-Detail 4 6 7 5" xfId="38066"/>
    <cellStyle name="RowTitles-Detail 4 6 8" xfId="38067"/>
    <cellStyle name="RowTitles-Detail 4 6 8 2" xfId="38068"/>
    <cellStyle name="RowTitles-Detail 4 6 9" xfId="38069"/>
    <cellStyle name="RowTitles-Detail 4 6 9 2" xfId="38070"/>
    <cellStyle name="RowTitles-Detail 4 6 9 2 2" xfId="38071"/>
    <cellStyle name="RowTitles-Detail 4 6_STUD aligned by INSTIT" xfId="38072"/>
    <cellStyle name="RowTitles-Detail 4 7" xfId="38073"/>
    <cellStyle name="RowTitles-Detail 4 7 2" xfId="38074"/>
    <cellStyle name="RowTitles-Detail 4 7 2 2" xfId="38075"/>
    <cellStyle name="RowTitles-Detail 4 7 2 2 2" xfId="38076"/>
    <cellStyle name="RowTitles-Detail 4 7 2 2 2 2" xfId="38077"/>
    <cellStyle name="RowTitles-Detail 4 7 2 2 3" xfId="38078"/>
    <cellStyle name="RowTitles-Detail 4 7 2 3" xfId="38079"/>
    <cellStyle name="RowTitles-Detail 4 7 2 3 2" xfId="38080"/>
    <cellStyle name="RowTitles-Detail 4 7 2 3 2 2" xfId="38081"/>
    <cellStyle name="RowTitles-Detail 4 7 2 4" xfId="38082"/>
    <cellStyle name="RowTitles-Detail 4 7 2 4 2" xfId="38083"/>
    <cellStyle name="RowTitles-Detail 4 7 2 5" xfId="38084"/>
    <cellStyle name="RowTitles-Detail 4 7 3" xfId="38085"/>
    <cellStyle name="RowTitles-Detail 4 7 3 2" xfId="38086"/>
    <cellStyle name="RowTitles-Detail 4 7 3 2 2" xfId="38087"/>
    <cellStyle name="RowTitles-Detail 4 7 3 2 2 2" xfId="38088"/>
    <cellStyle name="RowTitles-Detail 4 7 3 2 3" xfId="38089"/>
    <cellStyle name="RowTitles-Detail 4 7 3 3" xfId="38090"/>
    <cellStyle name="RowTitles-Detail 4 7 3 3 2" xfId="38091"/>
    <cellStyle name="RowTitles-Detail 4 7 3 3 2 2" xfId="38092"/>
    <cellStyle name="RowTitles-Detail 4 7 3 4" xfId="38093"/>
    <cellStyle name="RowTitles-Detail 4 7 3 4 2" xfId="38094"/>
    <cellStyle name="RowTitles-Detail 4 7 3 5" xfId="38095"/>
    <cellStyle name="RowTitles-Detail 4 7 4" xfId="38096"/>
    <cellStyle name="RowTitles-Detail 4 7 4 2" xfId="38097"/>
    <cellStyle name="RowTitles-Detail 4 7 5" xfId="38098"/>
    <cellStyle name="RowTitles-Detail 4 7 5 2" xfId="38099"/>
    <cellStyle name="RowTitles-Detail 4 7 5 2 2" xfId="38100"/>
    <cellStyle name="RowTitles-Detail 4 7 5 3" xfId="38101"/>
    <cellStyle name="RowTitles-Detail 4 7 6" xfId="38102"/>
    <cellStyle name="RowTitles-Detail 4 7 6 2" xfId="38103"/>
    <cellStyle name="RowTitles-Detail 4 7 6 2 2" xfId="38104"/>
    <cellStyle name="RowTitles-Detail 4 8" xfId="38105"/>
    <cellStyle name="RowTitles-Detail 4 8 2" xfId="38106"/>
    <cellStyle name="RowTitles-Detail 4 8 2 2" xfId="38107"/>
    <cellStyle name="RowTitles-Detail 4 8 2 2 2" xfId="38108"/>
    <cellStyle name="RowTitles-Detail 4 8 2 2 2 2" xfId="38109"/>
    <cellStyle name="RowTitles-Detail 4 8 2 2 3" xfId="38110"/>
    <cellStyle name="RowTitles-Detail 4 8 2 3" xfId="38111"/>
    <cellStyle name="RowTitles-Detail 4 8 2 3 2" xfId="38112"/>
    <cellStyle name="RowTitles-Detail 4 8 2 3 2 2" xfId="38113"/>
    <cellStyle name="RowTitles-Detail 4 8 2 4" xfId="38114"/>
    <cellStyle name="RowTitles-Detail 4 8 2 4 2" xfId="38115"/>
    <cellStyle name="RowTitles-Detail 4 8 2 5" xfId="38116"/>
    <cellStyle name="RowTitles-Detail 4 8 3" xfId="38117"/>
    <cellStyle name="RowTitles-Detail 4 8 3 2" xfId="38118"/>
    <cellStyle name="RowTitles-Detail 4 8 3 2 2" xfId="38119"/>
    <cellStyle name="RowTitles-Detail 4 8 3 2 2 2" xfId="38120"/>
    <cellStyle name="RowTitles-Detail 4 8 3 2 3" xfId="38121"/>
    <cellStyle name="RowTitles-Detail 4 8 3 3" xfId="38122"/>
    <cellStyle name="RowTitles-Detail 4 8 3 3 2" xfId="38123"/>
    <cellStyle name="RowTitles-Detail 4 8 3 3 2 2" xfId="38124"/>
    <cellStyle name="RowTitles-Detail 4 8 3 4" xfId="38125"/>
    <cellStyle name="RowTitles-Detail 4 8 3 4 2" xfId="38126"/>
    <cellStyle name="RowTitles-Detail 4 8 3 5" xfId="38127"/>
    <cellStyle name="RowTitles-Detail 4 8 4" xfId="38128"/>
    <cellStyle name="RowTitles-Detail 4 8 4 2" xfId="38129"/>
    <cellStyle name="RowTitles-Detail 4 8 5" xfId="38130"/>
    <cellStyle name="RowTitles-Detail 4 8 5 2" xfId="38131"/>
    <cellStyle name="RowTitles-Detail 4 8 5 2 2" xfId="38132"/>
    <cellStyle name="RowTitles-Detail 4 8 6" xfId="38133"/>
    <cellStyle name="RowTitles-Detail 4 8 6 2" xfId="38134"/>
    <cellStyle name="RowTitles-Detail 4 8 7" xfId="38135"/>
    <cellStyle name="RowTitles-Detail 4 9" xfId="38136"/>
    <cellStyle name="RowTitles-Detail 4 9 2" xfId="38137"/>
    <cellStyle name="RowTitles-Detail 4 9 2 2" xfId="38138"/>
    <cellStyle name="RowTitles-Detail 4 9 2 2 2" xfId="38139"/>
    <cellStyle name="RowTitles-Detail 4 9 2 2 2 2" xfId="38140"/>
    <cellStyle name="RowTitles-Detail 4 9 2 2 3" xfId="38141"/>
    <cellStyle name="RowTitles-Detail 4 9 2 3" xfId="38142"/>
    <cellStyle name="RowTitles-Detail 4 9 2 3 2" xfId="38143"/>
    <cellStyle name="RowTitles-Detail 4 9 2 3 2 2" xfId="38144"/>
    <cellStyle name="RowTitles-Detail 4 9 2 4" xfId="38145"/>
    <cellStyle name="RowTitles-Detail 4 9 2 4 2" xfId="38146"/>
    <cellStyle name="RowTitles-Detail 4 9 2 5" xfId="38147"/>
    <cellStyle name="RowTitles-Detail 4 9 3" xfId="38148"/>
    <cellStyle name="RowTitles-Detail 4 9 3 2" xfId="38149"/>
    <cellStyle name="RowTitles-Detail 4 9 3 2 2" xfId="38150"/>
    <cellStyle name="RowTitles-Detail 4 9 3 2 2 2" xfId="38151"/>
    <cellStyle name="RowTitles-Detail 4 9 3 2 3" xfId="38152"/>
    <cellStyle name="RowTitles-Detail 4 9 3 3" xfId="38153"/>
    <cellStyle name="RowTitles-Detail 4 9 3 3 2" xfId="38154"/>
    <cellStyle name="RowTitles-Detail 4 9 3 3 2 2" xfId="38155"/>
    <cellStyle name="RowTitles-Detail 4 9 3 4" xfId="38156"/>
    <cellStyle name="RowTitles-Detail 4 9 3 4 2" xfId="38157"/>
    <cellStyle name="RowTitles-Detail 4 9 3 5" xfId="38158"/>
    <cellStyle name="RowTitles-Detail 4 9 4" xfId="38159"/>
    <cellStyle name="RowTitles-Detail 4 9 4 2" xfId="38160"/>
    <cellStyle name="RowTitles-Detail 4 9 5" xfId="38161"/>
    <cellStyle name="RowTitles-Detail 4 9 5 2" xfId="38162"/>
    <cellStyle name="RowTitles-Detail 4 9 5 2 2" xfId="38163"/>
    <cellStyle name="RowTitles-Detail 4 9 5 3" xfId="38164"/>
    <cellStyle name="RowTitles-Detail 4 9 6" xfId="38165"/>
    <cellStyle name="RowTitles-Detail 4 9 6 2" xfId="38166"/>
    <cellStyle name="RowTitles-Detail 4 9 6 2 2" xfId="38167"/>
    <cellStyle name="RowTitles-Detail 4 9 7" xfId="38168"/>
    <cellStyle name="RowTitles-Detail 4 9 7 2" xfId="38169"/>
    <cellStyle name="RowTitles-Detail 4 9 8" xfId="38170"/>
    <cellStyle name="RowTitles-Detail 4_STUD aligned by INSTIT" xfId="38171"/>
    <cellStyle name="RowTitles-Detail 5" xfId="70"/>
    <cellStyle name="RowTitles-Detail 5 10" xfId="38172"/>
    <cellStyle name="RowTitles-Detail 5 2" xfId="38173"/>
    <cellStyle name="RowTitles-Detail 5 2 2" xfId="38174"/>
    <cellStyle name="RowTitles-Detail 5 2 2 2" xfId="38175"/>
    <cellStyle name="RowTitles-Detail 5 2 2 2 2" xfId="38176"/>
    <cellStyle name="RowTitles-Detail 5 2 2 2 2 2" xfId="38177"/>
    <cellStyle name="RowTitles-Detail 5 2 2 2 3" xfId="38178"/>
    <cellStyle name="RowTitles-Detail 5 2 2 3" xfId="38179"/>
    <cellStyle name="RowTitles-Detail 5 2 2 3 2" xfId="38180"/>
    <cellStyle name="RowTitles-Detail 5 2 2 3 2 2" xfId="38181"/>
    <cellStyle name="RowTitles-Detail 5 2 2 4" xfId="38182"/>
    <cellStyle name="RowTitles-Detail 5 2 2 4 2" xfId="38183"/>
    <cellStyle name="RowTitles-Detail 5 2 2 5" xfId="38184"/>
    <cellStyle name="RowTitles-Detail 5 2 3" xfId="38185"/>
    <cellStyle name="RowTitles-Detail 5 2 3 2" xfId="38186"/>
    <cellStyle name="RowTitles-Detail 5 2 3 2 2" xfId="38187"/>
    <cellStyle name="RowTitles-Detail 5 2 3 2 2 2" xfId="38188"/>
    <cellStyle name="RowTitles-Detail 5 2 3 2 3" xfId="38189"/>
    <cellStyle name="RowTitles-Detail 5 2 3 3" xfId="38190"/>
    <cellStyle name="RowTitles-Detail 5 2 3 3 2" xfId="38191"/>
    <cellStyle name="RowTitles-Detail 5 2 3 3 2 2" xfId="38192"/>
    <cellStyle name="RowTitles-Detail 5 2 3 4" xfId="38193"/>
    <cellStyle name="RowTitles-Detail 5 2 3 4 2" xfId="38194"/>
    <cellStyle name="RowTitles-Detail 5 2 3 5" xfId="38195"/>
    <cellStyle name="RowTitles-Detail 5 2 4" xfId="38196"/>
    <cellStyle name="RowTitles-Detail 5 2 4 2" xfId="38197"/>
    <cellStyle name="RowTitles-Detail 5 2 5" xfId="38198"/>
    <cellStyle name="RowTitles-Detail 5 2 5 2" xfId="38199"/>
    <cellStyle name="RowTitles-Detail 5 2 5 2 2" xfId="38200"/>
    <cellStyle name="RowTitles-Detail 5 3" xfId="38201"/>
    <cellStyle name="RowTitles-Detail 5 3 2" xfId="38202"/>
    <cellStyle name="RowTitles-Detail 5 3 2 2" xfId="38203"/>
    <cellStyle name="RowTitles-Detail 5 3 2 2 2" xfId="38204"/>
    <cellStyle name="RowTitles-Detail 5 3 2 2 2 2" xfId="38205"/>
    <cellStyle name="RowTitles-Detail 5 3 2 2 3" xfId="38206"/>
    <cellStyle name="RowTitles-Detail 5 3 2 3" xfId="38207"/>
    <cellStyle name="RowTitles-Detail 5 3 2 3 2" xfId="38208"/>
    <cellStyle name="RowTitles-Detail 5 3 2 3 2 2" xfId="38209"/>
    <cellStyle name="RowTitles-Detail 5 3 2 4" xfId="38210"/>
    <cellStyle name="RowTitles-Detail 5 3 2 4 2" xfId="38211"/>
    <cellStyle name="RowTitles-Detail 5 3 2 5" xfId="38212"/>
    <cellStyle name="RowTitles-Detail 5 3 3" xfId="38213"/>
    <cellStyle name="RowTitles-Detail 5 3 3 2" xfId="38214"/>
    <cellStyle name="RowTitles-Detail 5 3 3 2 2" xfId="38215"/>
    <cellStyle name="RowTitles-Detail 5 3 3 2 2 2" xfId="38216"/>
    <cellStyle name="RowTitles-Detail 5 3 3 2 3" xfId="38217"/>
    <cellStyle name="RowTitles-Detail 5 3 3 3" xfId="38218"/>
    <cellStyle name="RowTitles-Detail 5 3 3 3 2" xfId="38219"/>
    <cellStyle name="RowTitles-Detail 5 3 3 3 2 2" xfId="38220"/>
    <cellStyle name="RowTitles-Detail 5 3 3 4" xfId="38221"/>
    <cellStyle name="RowTitles-Detail 5 3 3 4 2" xfId="38222"/>
    <cellStyle name="RowTitles-Detail 5 3 3 5" xfId="38223"/>
    <cellStyle name="RowTitles-Detail 5 3 4" xfId="38224"/>
    <cellStyle name="RowTitles-Detail 5 3 4 2" xfId="38225"/>
    <cellStyle name="RowTitles-Detail 5 3 5" xfId="38226"/>
    <cellStyle name="RowTitles-Detail 5 3 5 2" xfId="38227"/>
    <cellStyle name="RowTitles-Detail 5 3 5 2 2" xfId="38228"/>
    <cellStyle name="RowTitles-Detail 5 3 5 3" xfId="38229"/>
    <cellStyle name="RowTitles-Detail 5 3 6" xfId="38230"/>
    <cellStyle name="RowTitles-Detail 5 3 6 2" xfId="38231"/>
    <cellStyle name="RowTitles-Detail 5 3 6 2 2" xfId="38232"/>
    <cellStyle name="RowTitles-Detail 5 3 7" xfId="38233"/>
    <cellStyle name="RowTitles-Detail 5 3 7 2" xfId="38234"/>
    <cellStyle name="RowTitles-Detail 5 3 8" xfId="38235"/>
    <cellStyle name="RowTitles-Detail 5 4" xfId="38236"/>
    <cellStyle name="RowTitles-Detail 5 4 2" xfId="38237"/>
    <cellStyle name="RowTitles-Detail 5 4 2 2" xfId="38238"/>
    <cellStyle name="RowTitles-Detail 5 4 2 2 2" xfId="38239"/>
    <cellStyle name="RowTitles-Detail 5 4 2 2 2 2" xfId="38240"/>
    <cellStyle name="RowTitles-Detail 5 4 2 2 3" xfId="38241"/>
    <cellStyle name="RowTitles-Detail 5 4 2 3" xfId="38242"/>
    <cellStyle name="RowTitles-Detail 5 4 2 3 2" xfId="38243"/>
    <cellStyle name="RowTitles-Detail 5 4 2 3 2 2" xfId="38244"/>
    <cellStyle name="RowTitles-Detail 5 4 2 4" xfId="38245"/>
    <cellStyle name="RowTitles-Detail 5 4 2 4 2" xfId="38246"/>
    <cellStyle name="RowTitles-Detail 5 4 2 5" xfId="38247"/>
    <cellStyle name="RowTitles-Detail 5 4 3" xfId="38248"/>
    <cellStyle name="RowTitles-Detail 5 4 3 2" xfId="38249"/>
    <cellStyle name="RowTitles-Detail 5 4 3 2 2" xfId="38250"/>
    <cellStyle name="RowTitles-Detail 5 4 3 2 2 2" xfId="38251"/>
    <cellStyle name="RowTitles-Detail 5 4 3 2 3" xfId="38252"/>
    <cellStyle name="RowTitles-Detail 5 4 3 3" xfId="38253"/>
    <cellStyle name="RowTitles-Detail 5 4 3 3 2" xfId="38254"/>
    <cellStyle name="RowTitles-Detail 5 4 3 3 2 2" xfId="38255"/>
    <cellStyle name="RowTitles-Detail 5 4 3 4" xfId="38256"/>
    <cellStyle name="RowTitles-Detail 5 4 3 4 2" xfId="38257"/>
    <cellStyle name="RowTitles-Detail 5 4 3 5" xfId="38258"/>
    <cellStyle name="RowTitles-Detail 5 4 4" xfId="38259"/>
    <cellStyle name="RowTitles-Detail 5 4 4 2" xfId="38260"/>
    <cellStyle name="RowTitles-Detail 5 4 4 2 2" xfId="38261"/>
    <cellStyle name="RowTitles-Detail 5 4 4 3" xfId="38262"/>
    <cellStyle name="RowTitles-Detail 5 4 5" xfId="38263"/>
    <cellStyle name="RowTitles-Detail 5 4 5 2" xfId="38264"/>
    <cellStyle name="RowTitles-Detail 5 4 5 2 2" xfId="38265"/>
    <cellStyle name="RowTitles-Detail 5 4 6" xfId="38266"/>
    <cellStyle name="RowTitles-Detail 5 4 6 2" xfId="38267"/>
    <cellStyle name="RowTitles-Detail 5 4 7" xfId="38268"/>
    <cellStyle name="RowTitles-Detail 5 5" xfId="38269"/>
    <cellStyle name="RowTitles-Detail 5 5 2" xfId="38270"/>
    <cellStyle name="RowTitles-Detail 5 5 2 2" xfId="38271"/>
    <cellStyle name="RowTitles-Detail 5 5 2 2 2" xfId="38272"/>
    <cellStyle name="RowTitles-Detail 5 5 2 2 2 2" xfId="38273"/>
    <cellStyle name="RowTitles-Detail 5 5 2 2 3" xfId="38274"/>
    <cellStyle name="RowTitles-Detail 5 5 2 3" xfId="38275"/>
    <cellStyle name="RowTitles-Detail 5 5 2 3 2" xfId="38276"/>
    <cellStyle name="RowTitles-Detail 5 5 2 3 2 2" xfId="38277"/>
    <cellStyle name="RowTitles-Detail 5 5 2 4" xfId="38278"/>
    <cellStyle name="RowTitles-Detail 5 5 2 4 2" xfId="38279"/>
    <cellStyle name="RowTitles-Detail 5 5 2 5" xfId="38280"/>
    <cellStyle name="RowTitles-Detail 5 5 3" xfId="38281"/>
    <cellStyle name="RowTitles-Detail 5 5 3 2" xfId="38282"/>
    <cellStyle name="RowTitles-Detail 5 5 3 2 2" xfId="38283"/>
    <cellStyle name="RowTitles-Detail 5 5 3 2 2 2" xfId="38284"/>
    <cellStyle name="RowTitles-Detail 5 5 3 2 3" xfId="38285"/>
    <cellStyle name="RowTitles-Detail 5 5 3 3" xfId="38286"/>
    <cellStyle name="RowTitles-Detail 5 5 3 3 2" xfId="38287"/>
    <cellStyle name="RowTitles-Detail 5 5 3 3 2 2" xfId="38288"/>
    <cellStyle name="RowTitles-Detail 5 5 3 4" xfId="38289"/>
    <cellStyle name="RowTitles-Detail 5 5 3 4 2" xfId="38290"/>
    <cellStyle name="RowTitles-Detail 5 5 3 5" xfId="38291"/>
    <cellStyle name="RowTitles-Detail 5 5 4" xfId="38292"/>
    <cellStyle name="RowTitles-Detail 5 5 4 2" xfId="38293"/>
    <cellStyle name="RowTitles-Detail 5 5 4 2 2" xfId="38294"/>
    <cellStyle name="RowTitles-Detail 5 5 4 3" xfId="38295"/>
    <cellStyle name="RowTitles-Detail 5 5 5" xfId="38296"/>
    <cellStyle name="RowTitles-Detail 5 5 5 2" xfId="38297"/>
    <cellStyle name="RowTitles-Detail 5 5 5 2 2" xfId="38298"/>
    <cellStyle name="RowTitles-Detail 5 5 6" xfId="38299"/>
    <cellStyle name="RowTitles-Detail 5 5 6 2" xfId="38300"/>
    <cellStyle name="RowTitles-Detail 5 5 7" xfId="38301"/>
    <cellStyle name="RowTitles-Detail 5 6" xfId="38302"/>
    <cellStyle name="RowTitles-Detail 5 6 2" xfId="38303"/>
    <cellStyle name="RowTitles-Detail 5 6 2 2" xfId="38304"/>
    <cellStyle name="RowTitles-Detail 5 6 2 2 2" xfId="38305"/>
    <cellStyle name="RowTitles-Detail 5 6 2 2 2 2" xfId="38306"/>
    <cellStyle name="RowTitles-Detail 5 6 2 2 3" xfId="38307"/>
    <cellStyle name="RowTitles-Detail 5 6 2 3" xfId="38308"/>
    <cellStyle name="RowTitles-Detail 5 6 2 3 2" xfId="38309"/>
    <cellStyle name="RowTitles-Detail 5 6 2 3 2 2" xfId="38310"/>
    <cellStyle name="RowTitles-Detail 5 6 2 4" xfId="38311"/>
    <cellStyle name="RowTitles-Detail 5 6 2 4 2" xfId="38312"/>
    <cellStyle name="RowTitles-Detail 5 6 2 5" xfId="38313"/>
    <cellStyle name="RowTitles-Detail 5 6 3" xfId="38314"/>
    <cellStyle name="RowTitles-Detail 5 6 3 2" xfId="38315"/>
    <cellStyle name="RowTitles-Detail 5 6 3 2 2" xfId="38316"/>
    <cellStyle name="RowTitles-Detail 5 6 3 2 2 2" xfId="38317"/>
    <cellStyle name="RowTitles-Detail 5 6 3 2 3" xfId="38318"/>
    <cellStyle name="RowTitles-Detail 5 6 3 3" xfId="38319"/>
    <cellStyle name="RowTitles-Detail 5 6 3 3 2" xfId="38320"/>
    <cellStyle name="RowTitles-Detail 5 6 3 3 2 2" xfId="38321"/>
    <cellStyle name="RowTitles-Detail 5 6 3 4" xfId="38322"/>
    <cellStyle name="RowTitles-Detail 5 6 3 4 2" xfId="38323"/>
    <cellStyle name="RowTitles-Detail 5 6 3 5" xfId="38324"/>
    <cellStyle name="RowTitles-Detail 5 6 4" xfId="38325"/>
    <cellStyle name="RowTitles-Detail 5 6 4 2" xfId="38326"/>
    <cellStyle name="RowTitles-Detail 5 6 4 2 2" xfId="38327"/>
    <cellStyle name="RowTitles-Detail 5 6 4 3" xfId="38328"/>
    <cellStyle name="RowTitles-Detail 5 6 5" xfId="38329"/>
    <cellStyle name="RowTitles-Detail 5 6 5 2" xfId="38330"/>
    <cellStyle name="RowTitles-Detail 5 6 5 2 2" xfId="38331"/>
    <cellStyle name="RowTitles-Detail 5 6 6" xfId="38332"/>
    <cellStyle name="RowTitles-Detail 5 6 6 2" xfId="38333"/>
    <cellStyle name="RowTitles-Detail 5 6 7" xfId="38334"/>
    <cellStyle name="RowTitles-Detail 5 7" xfId="38335"/>
    <cellStyle name="RowTitles-Detail 5 7 2" xfId="38336"/>
    <cellStyle name="RowTitles-Detail 5 7 2 2" xfId="38337"/>
    <cellStyle name="RowTitles-Detail 5 7 2 2 2" xfId="38338"/>
    <cellStyle name="RowTitles-Detail 5 7 2 3" xfId="38339"/>
    <cellStyle name="RowTitles-Detail 5 7 3" xfId="38340"/>
    <cellStyle name="RowTitles-Detail 5 7 3 2" xfId="38341"/>
    <cellStyle name="RowTitles-Detail 5 7 3 2 2" xfId="38342"/>
    <cellStyle name="RowTitles-Detail 5 7 4" xfId="38343"/>
    <cellStyle name="RowTitles-Detail 5 7 4 2" xfId="38344"/>
    <cellStyle name="RowTitles-Detail 5 7 5" xfId="38345"/>
    <cellStyle name="RowTitles-Detail 5 8" xfId="38346"/>
    <cellStyle name="RowTitles-Detail 5 8 2" xfId="38347"/>
    <cellStyle name="RowTitles-Detail 5 9" xfId="38348"/>
    <cellStyle name="RowTitles-Detail 5 9 2" xfId="38349"/>
    <cellStyle name="RowTitles-Detail 5 9 2 2" xfId="38350"/>
    <cellStyle name="RowTitles-Detail 5_STUD aligned by INSTIT" xfId="38351"/>
    <cellStyle name="RowTitles-Detail 6" xfId="38352"/>
    <cellStyle name="RowTitles-Detail 6 2" xfId="38353"/>
    <cellStyle name="RowTitles-Detail 6 2 2" xfId="38354"/>
    <cellStyle name="RowTitles-Detail 6 2 2 2" xfId="38355"/>
    <cellStyle name="RowTitles-Detail 6 2 2 2 2" xfId="38356"/>
    <cellStyle name="RowTitles-Detail 6 2 2 2 2 2" xfId="38357"/>
    <cellStyle name="RowTitles-Detail 6 2 2 2 3" xfId="38358"/>
    <cellStyle name="RowTitles-Detail 6 2 2 3" xfId="38359"/>
    <cellStyle name="RowTitles-Detail 6 2 2 3 2" xfId="38360"/>
    <cellStyle name="RowTitles-Detail 6 2 2 3 2 2" xfId="38361"/>
    <cellStyle name="RowTitles-Detail 6 2 2 4" xfId="38362"/>
    <cellStyle name="RowTitles-Detail 6 2 2 4 2" xfId="38363"/>
    <cellStyle name="RowTitles-Detail 6 2 2 5" xfId="38364"/>
    <cellStyle name="RowTitles-Detail 6 2 3" xfId="38365"/>
    <cellStyle name="RowTitles-Detail 6 2 3 2" xfId="38366"/>
    <cellStyle name="RowTitles-Detail 6 2 3 2 2" xfId="38367"/>
    <cellStyle name="RowTitles-Detail 6 2 3 2 2 2" xfId="38368"/>
    <cellStyle name="RowTitles-Detail 6 2 3 2 3" xfId="38369"/>
    <cellStyle name="RowTitles-Detail 6 2 3 3" xfId="38370"/>
    <cellStyle name="RowTitles-Detail 6 2 3 3 2" xfId="38371"/>
    <cellStyle name="RowTitles-Detail 6 2 3 3 2 2" xfId="38372"/>
    <cellStyle name="RowTitles-Detail 6 2 3 4" xfId="38373"/>
    <cellStyle name="RowTitles-Detail 6 2 3 4 2" xfId="38374"/>
    <cellStyle name="RowTitles-Detail 6 2 3 5" xfId="38375"/>
    <cellStyle name="RowTitles-Detail 6 2 4" xfId="38376"/>
    <cellStyle name="RowTitles-Detail 6 2 4 2" xfId="38377"/>
    <cellStyle name="RowTitles-Detail 6 2 5" xfId="38378"/>
    <cellStyle name="RowTitles-Detail 6 2 5 2" xfId="38379"/>
    <cellStyle name="RowTitles-Detail 6 2 5 2 2" xfId="38380"/>
    <cellStyle name="RowTitles-Detail 6 2 5 3" xfId="38381"/>
    <cellStyle name="RowTitles-Detail 6 2 6" xfId="38382"/>
    <cellStyle name="RowTitles-Detail 6 2 6 2" xfId="38383"/>
    <cellStyle name="RowTitles-Detail 6 2 6 2 2" xfId="38384"/>
    <cellStyle name="RowTitles-Detail 6 2 7" xfId="38385"/>
    <cellStyle name="RowTitles-Detail 6 2 7 2" xfId="38386"/>
    <cellStyle name="RowTitles-Detail 6 2 8" xfId="38387"/>
    <cellStyle name="RowTitles-Detail 6 3" xfId="38388"/>
    <cellStyle name="RowTitles-Detail 6 3 2" xfId="38389"/>
    <cellStyle name="RowTitles-Detail 6 3 2 2" xfId="38390"/>
    <cellStyle name="RowTitles-Detail 6 3 2 2 2" xfId="38391"/>
    <cellStyle name="RowTitles-Detail 6 3 2 2 2 2" xfId="38392"/>
    <cellStyle name="RowTitles-Detail 6 3 2 2 3" xfId="38393"/>
    <cellStyle name="RowTitles-Detail 6 3 2 3" xfId="38394"/>
    <cellStyle name="RowTitles-Detail 6 3 2 3 2" xfId="38395"/>
    <cellStyle name="RowTitles-Detail 6 3 2 3 2 2" xfId="38396"/>
    <cellStyle name="RowTitles-Detail 6 3 2 4" xfId="38397"/>
    <cellStyle name="RowTitles-Detail 6 3 2 4 2" xfId="38398"/>
    <cellStyle name="RowTitles-Detail 6 3 2 5" xfId="38399"/>
    <cellStyle name="RowTitles-Detail 6 3 3" xfId="38400"/>
    <cellStyle name="RowTitles-Detail 6 3 3 2" xfId="38401"/>
    <cellStyle name="RowTitles-Detail 6 3 3 2 2" xfId="38402"/>
    <cellStyle name="RowTitles-Detail 6 3 3 2 2 2" xfId="38403"/>
    <cellStyle name="RowTitles-Detail 6 3 3 2 3" xfId="38404"/>
    <cellStyle name="RowTitles-Detail 6 3 3 3" xfId="38405"/>
    <cellStyle name="RowTitles-Detail 6 3 3 3 2" xfId="38406"/>
    <cellStyle name="RowTitles-Detail 6 3 3 3 2 2" xfId="38407"/>
    <cellStyle name="RowTitles-Detail 6 3 3 4" xfId="38408"/>
    <cellStyle name="RowTitles-Detail 6 3 3 4 2" xfId="38409"/>
    <cellStyle name="RowTitles-Detail 6 3 3 5" xfId="38410"/>
    <cellStyle name="RowTitles-Detail 6 3 4" xfId="38411"/>
    <cellStyle name="RowTitles-Detail 6 3 4 2" xfId="38412"/>
    <cellStyle name="RowTitles-Detail 6 3 5" xfId="38413"/>
    <cellStyle name="RowTitles-Detail 6 3 5 2" xfId="38414"/>
    <cellStyle name="RowTitles-Detail 6 3 5 2 2" xfId="38415"/>
    <cellStyle name="RowTitles-Detail 6 4" xfId="38416"/>
    <cellStyle name="RowTitles-Detail 6 4 2" xfId="38417"/>
    <cellStyle name="RowTitles-Detail 6 4 2 2" xfId="38418"/>
    <cellStyle name="RowTitles-Detail 6 4 2 2 2" xfId="38419"/>
    <cellStyle name="RowTitles-Detail 6 4 2 2 2 2" xfId="38420"/>
    <cellStyle name="RowTitles-Detail 6 4 2 2 3" xfId="38421"/>
    <cellStyle name="RowTitles-Detail 6 4 2 3" xfId="38422"/>
    <cellStyle name="RowTitles-Detail 6 4 2 3 2" xfId="38423"/>
    <cellStyle name="RowTitles-Detail 6 4 2 3 2 2" xfId="38424"/>
    <cellStyle name="RowTitles-Detail 6 4 2 4" xfId="38425"/>
    <cellStyle name="RowTitles-Detail 6 4 2 4 2" xfId="38426"/>
    <cellStyle name="RowTitles-Detail 6 4 2 5" xfId="38427"/>
    <cellStyle name="RowTitles-Detail 6 4 3" xfId="38428"/>
    <cellStyle name="RowTitles-Detail 6 4 3 2" xfId="38429"/>
    <cellStyle name="RowTitles-Detail 6 4 3 2 2" xfId="38430"/>
    <cellStyle name="RowTitles-Detail 6 4 3 2 2 2" xfId="38431"/>
    <cellStyle name="RowTitles-Detail 6 4 3 2 3" xfId="38432"/>
    <cellStyle name="RowTitles-Detail 6 4 3 3" xfId="38433"/>
    <cellStyle name="RowTitles-Detail 6 4 3 3 2" xfId="38434"/>
    <cellStyle name="RowTitles-Detail 6 4 3 3 2 2" xfId="38435"/>
    <cellStyle name="RowTitles-Detail 6 4 3 4" xfId="38436"/>
    <cellStyle name="RowTitles-Detail 6 4 3 4 2" xfId="38437"/>
    <cellStyle name="RowTitles-Detail 6 4 3 5" xfId="38438"/>
    <cellStyle name="RowTitles-Detail 6 4 4" xfId="38439"/>
    <cellStyle name="RowTitles-Detail 6 4 4 2" xfId="38440"/>
    <cellStyle name="RowTitles-Detail 6 4 4 2 2" xfId="38441"/>
    <cellStyle name="RowTitles-Detail 6 4 4 3" xfId="38442"/>
    <cellStyle name="RowTitles-Detail 6 4 5" xfId="38443"/>
    <cellStyle name="RowTitles-Detail 6 4 5 2" xfId="38444"/>
    <cellStyle name="RowTitles-Detail 6 4 5 2 2" xfId="38445"/>
    <cellStyle name="RowTitles-Detail 6 4 6" xfId="38446"/>
    <cellStyle name="RowTitles-Detail 6 4 6 2" xfId="38447"/>
    <cellStyle name="RowTitles-Detail 6 4 7" xfId="38448"/>
    <cellStyle name="RowTitles-Detail 6 5" xfId="38449"/>
    <cellStyle name="RowTitles-Detail 6 5 2" xfId="38450"/>
    <cellStyle name="RowTitles-Detail 6 5 2 2" xfId="38451"/>
    <cellStyle name="RowTitles-Detail 6 5 2 2 2" xfId="38452"/>
    <cellStyle name="RowTitles-Detail 6 5 2 2 2 2" xfId="38453"/>
    <cellStyle name="RowTitles-Detail 6 5 2 2 3" xfId="38454"/>
    <cellStyle name="RowTitles-Detail 6 5 2 3" xfId="38455"/>
    <cellStyle name="RowTitles-Detail 6 5 2 3 2" xfId="38456"/>
    <cellStyle name="RowTitles-Detail 6 5 2 3 2 2" xfId="38457"/>
    <cellStyle name="RowTitles-Detail 6 5 2 4" xfId="38458"/>
    <cellStyle name="RowTitles-Detail 6 5 2 4 2" xfId="38459"/>
    <cellStyle name="RowTitles-Detail 6 5 2 5" xfId="38460"/>
    <cellStyle name="RowTitles-Detail 6 5 3" xfId="38461"/>
    <cellStyle name="RowTitles-Detail 6 5 3 2" xfId="38462"/>
    <cellStyle name="RowTitles-Detail 6 5 3 2 2" xfId="38463"/>
    <cellStyle name="RowTitles-Detail 6 5 3 2 2 2" xfId="38464"/>
    <cellStyle name="RowTitles-Detail 6 5 3 2 3" xfId="38465"/>
    <cellStyle name="RowTitles-Detail 6 5 3 3" xfId="38466"/>
    <cellStyle name="RowTitles-Detail 6 5 3 3 2" xfId="38467"/>
    <cellStyle name="RowTitles-Detail 6 5 3 3 2 2" xfId="38468"/>
    <cellStyle name="RowTitles-Detail 6 5 3 4" xfId="38469"/>
    <cellStyle name="RowTitles-Detail 6 5 3 4 2" xfId="38470"/>
    <cellStyle name="RowTitles-Detail 6 5 3 5" xfId="38471"/>
    <cellStyle name="RowTitles-Detail 6 5 4" xfId="38472"/>
    <cellStyle name="RowTitles-Detail 6 5 4 2" xfId="38473"/>
    <cellStyle name="RowTitles-Detail 6 5 4 2 2" xfId="38474"/>
    <cellStyle name="RowTitles-Detail 6 5 4 3" xfId="38475"/>
    <cellStyle name="RowTitles-Detail 6 5 5" xfId="38476"/>
    <cellStyle name="RowTitles-Detail 6 5 5 2" xfId="38477"/>
    <cellStyle name="RowTitles-Detail 6 5 5 2 2" xfId="38478"/>
    <cellStyle name="RowTitles-Detail 6 5 6" xfId="38479"/>
    <cellStyle name="RowTitles-Detail 6 5 6 2" xfId="38480"/>
    <cellStyle name="RowTitles-Detail 6 5 7" xfId="38481"/>
    <cellStyle name="RowTitles-Detail 6 6" xfId="38482"/>
    <cellStyle name="RowTitles-Detail 6 6 2" xfId="38483"/>
    <cellStyle name="RowTitles-Detail 6 6 2 2" xfId="38484"/>
    <cellStyle name="RowTitles-Detail 6 6 2 2 2" xfId="38485"/>
    <cellStyle name="RowTitles-Detail 6 6 2 2 2 2" xfId="38486"/>
    <cellStyle name="RowTitles-Detail 6 6 2 2 3" xfId="38487"/>
    <cellStyle name="RowTitles-Detail 6 6 2 3" xfId="38488"/>
    <cellStyle name="RowTitles-Detail 6 6 2 3 2" xfId="38489"/>
    <cellStyle name="RowTitles-Detail 6 6 2 3 2 2" xfId="38490"/>
    <cellStyle name="RowTitles-Detail 6 6 2 4" xfId="38491"/>
    <cellStyle name="RowTitles-Detail 6 6 2 4 2" xfId="38492"/>
    <cellStyle name="RowTitles-Detail 6 6 2 5" xfId="38493"/>
    <cellStyle name="RowTitles-Detail 6 6 3" xfId="38494"/>
    <cellStyle name="RowTitles-Detail 6 6 3 2" xfId="38495"/>
    <cellStyle name="RowTitles-Detail 6 6 3 2 2" xfId="38496"/>
    <cellStyle name="RowTitles-Detail 6 6 3 2 2 2" xfId="38497"/>
    <cellStyle name="RowTitles-Detail 6 6 3 2 3" xfId="38498"/>
    <cellStyle name="RowTitles-Detail 6 6 3 3" xfId="38499"/>
    <cellStyle name="RowTitles-Detail 6 6 3 3 2" xfId="38500"/>
    <cellStyle name="RowTitles-Detail 6 6 3 3 2 2" xfId="38501"/>
    <cellStyle name="RowTitles-Detail 6 6 3 4" xfId="38502"/>
    <cellStyle name="RowTitles-Detail 6 6 3 4 2" xfId="38503"/>
    <cellStyle name="RowTitles-Detail 6 6 3 5" xfId="38504"/>
    <cellStyle name="RowTitles-Detail 6 6 4" xfId="38505"/>
    <cellStyle name="RowTitles-Detail 6 6 4 2" xfId="38506"/>
    <cellStyle name="RowTitles-Detail 6 6 4 2 2" xfId="38507"/>
    <cellStyle name="RowTitles-Detail 6 6 4 3" xfId="38508"/>
    <cellStyle name="RowTitles-Detail 6 6 5" xfId="38509"/>
    <cellStyle name="RowTitles-Detail 6 6 5 2" xfId="38510"/>
    <cellStyle name="RowTitles-Detail 6 6 5 2 2" xfId="38511"/>
    <cellStyle name="RowTitles-Detail 6 6 6" xfId="38512"/>
    <cellStyle name="RowTitles-Detail 6 6 6 2" xfId="38513"/>
    <cellStyle name="RowTitles-Detail 6 6 7" xfId="38514"/>
    <cellStyle name="RowTitles-Detail 6 7" xfId="38515"/>
    <cellStyle name="RowTitles-Detail 6 7 2" xfId="38516"/>
    <cellStyle name="RowTitles-Detail 6 7 2 2" xfId="38517"/>
    <cellStyle name="RowTitles-Detail 6 7 2 2 2" xfId="38518"/>
    <cellStyle name="RowTitles-Detail 6 7 2 3" xfId="38519"/>
    <cellStyle name="RowTitles-Detail 6 7 3" xfId="38520"/>
    <cellStyle name="RowTitles-Detail 6 7 3 2" xfId="38521"/>
    <cellStyle name="RowTitles-Detail 6 7 3 2 2" xfId="38522"/>
    <cellStyle name="RowTitles-Detail 6 7 4" xfId="38523"/>
    <cellStyle name="RowTitles-Detail 6 7 4 2" xfId="38524"/>
    <cellStyle name="RowTitles-Detail 6 7 5" xfId="38525"/>
    <cellStyle name="RowTitles-Detail 6 8" xfId="38526"/>
    <cellStyle name="RowTitles-Detail 6 8 2" xfId="38527"/>
    <cellStyle name="RowTitles-Detail 6 8 2 2" xfId="38528"/>
    <cellStyle name="RowTitles-Detail 6 8 2 2 2" xfId="38529"/>
    <cellStyle name="RowTitles-Detail 6 8 2 3" xfId="38530"/>
    <cellStyle name="RowTitles-Detail 6 8 3" xfId="38531"/>
    <cellStyle name="RowTitles-Detail 6 8 3 2" xfId="38532"/>
    <cellStyle name="RowTitles-Detail 6 8 3 2 2" xfId="38533"/>
    <cellStyle name="RowTitles-Detail 6 8 4" xfId="38534"/>
    <cellStyle name="RowTitles-Detail 6 8 4 2" xfId="38535"/>
    <cellStyle name="RowTitles-Detail 6 8 5" xfId="38536"/>
    <cellStyle name="RowTitles-Detail 6 9" xfId="38537"/>
    <cellStyle name="RowTitles-Detail 6 9 2" xfId="38538"/>
    <cellStyle name="RowTitles-Detail 6 9 2 2" xfId="38539"/>
    <cellStyle name="RowTitles-Detail 6_STUD aligned by INSTIT" xfId="38540"/>
    <cellStyle name="RowTitles-Detail 7" xfId="38541"/>
    <cellStyle name="RowTitles-Detail 7 2" xfId="38542"/>
    <cellStyle name="RowTitles-Detail 7 2 2" xfId="38543"/>
    <cellStyle name="RowTitles-Detail 7 2 2 2" xfId="38544"/>
    <cellStyle name="RowTitles-Detail 7 2 2 2 2" xfId="38545"/>
    <cellStyle name="RowTitles-Detail 7 2 2 2 2 2" xfId="38546"/>
    <cellStyle name="RowTitles-Detail 7 2 2 2 3" xfId="38547"/>
    <cellStyle name="RowTitles-Detail 7 2 2 3" xfId="38548"/>
    <cellStyle name="RowTitles-Detail 7 2 2 3 2" xfId="38549"/>
    <cellStyle name="RowTitles-Detail 7 2 2 3 2 2" xfId="38550"/>
    <cellStyle name="RowTitles-Detail 7 2 2 4" xfId="38551"/>
    <cellStyle name="RowTitles-Detail 7 2 2 4 2" xfId="38552"/>
    <cellStyle name="RowTitles-Detail 7 2 2 5" xfId="38553"/>
    <cellStyle name="RowTitles-Detail 7 2 3" xfId="38554"/>
    <cellStyle name="RowTitles-Detail 7 2 3 2" xfId="38555"/>
    <cellStyle name="RowTitles-Detail 7 2 3 2 2" xfId="38556"/>
    <cellStyle name="RowTitles-Detail 7 2 3 2 2 2" xfId="38557"/>
    <cellStyle name="RowTitles-Detail 7 2 3 2 3" xfId="38558"/>
    <cellStyle name="RowTitles-Detail 7 2 3 3" xfId="38559"/>
    <cellStyle name="RowTitles-Detail 7 2 3 3 2" xfId="38560"/>
    <cellStyle name="RowTitles-Detail 7 2 3 3 2 2" xfId="38561"/>
    <cellStyle name="RowTitles-Detail 7 2 3 4" xfId="38562"/>
    <cellStyle name="RowTitles-Detail 7 2 3 4 2" xfId="38563"/>
    <cellStyle name="RowTitles-Detail 7 2 3 5" xfId="38564"/>
    <cellStyle name="RowTitles-Detail 7 2 4" xfId="38565"/>
    <cellStyle name="RowTitles-Detail 7 2 4 2" xfId="38566"/>
    <cellStyle name="RowTitles-Detail 7 2 5" xfId="38567"/>
    <cellStyle name="RowTitles-Detail 7 2 5 2" xfId="38568"/>
    <cellStyle name="RowTitles-Detail 7 2 5 2 2" xfId="38569"/>
    <cellStyle name="RowTitles-Detail 7 2 6" xfId="38570"/>
    <cellStyle name="RowTitles-Detail 7 2 6 2" xfId="38571"/>
    <cellStyle name="RowTitles-Detail 7 2 7" xfId="38572"/>
    <cellStyle name="RowTitles-Detail 7 3" xfId="38573"/>
    <cellStyle name="RowTitles-Detail 7 3 2" xfId="38574"/>
    <cellStyle name="RowTitles-Detail 7 3 2 2" xfId="38575"/>
    <cellStyle name="RowTitles-Detail 7 3 2 2 2" xfId="38576"/>
    <cellStyle name="RowTitles-Detail 7 3 2 2 2 2" xfId="38577"/>
    <cellStyle name="RowTitles-Detail 7 3 2 2 3" xfId="38578"/>
    <cellStyle name="RowTitles-Detail 7 3 2 3" xfId="38579"/>
    <cellStyle name="RowTitles-Detail 7 3 2 3 2" xfId="38580"/>
    <cellStyle name="RowTitles-Detail 7 3 2 3 2 2" xfId="38581"/>
    <cellStyle name="RowTitles-Detail 7 3 2 4" xfId="38582"/>
    <cellStyle name="RowTitles-Detail 7 3 2 4 2" xfId="38583"/>
    <cellStyle name="RowTitles-Detail 7 3 2 5" xfId="38584"/>
    <cellStyle name="RowTitles-Detail 7 3 3" xfId="38585"/>
    <cellStyle name="RowTitles-Detail 7 3 3 2" xfId="38586"/>
    <cellStyle name="RowTitles-Detail 7 3 3 2 2" xfId="38587"/>
    <cellStyle name="RowTitles-Detail 7 3 3 2 2 2" xfId="38588"/>
    <cellStyle name="RowTitles-Detail 7 3 3 2 3" xfId="38589"/>
    <cellStyle name="RowTitles-Detail 7 3 3 3" xfId="38590"/>
    <cellStyle name="RowTitles-Detail 7 3 3 3 2" xfId="38591"/>
    <cellStyle name="RowTitles-Detail 7 3 3 3 2 2" xfId="38592"/>
    <cellStyle name="RowTitles-Detail 7 3 3 4" xfId="38593"/>
    <cellStyle name="RowTitles-Detail 7 3 3 4 2" xfId="38594"/>
    <cellStyle name="RowTitles-Detail 7 3 3 5" xfId="38595"/>
    <cellStyle name="RowTitles-Detail 7 3 4" xfId="38596"/>
    <cellStyle name="RowTitles-Detail 7 3 4 2" xfId="38597"/>
    <cellStyle name="RowTitles-Detail 7 3 4 2 2" xfId="38598"/>
    <cellStyle name="RowTitles-Detail 7 3 4 3" xfId="38599"/>
    <cellStyle name="RowTitles-Detail 7 3 5" xfId="38600"/>
    <cellStyle name="RowTitles-Detail 7 3 5 2" xfId="38601"/>
    <cellStyle name="RowTitles-Detail 7 3 5 2 2" xfId="38602"/>
    <cellStyle name="RowTitles-Detail 7 4" xfId="38603"/>
    <cellStyle name="RowTitles-Detail 7 4 2" xfId="38604"/>
    <cellStyle name="RowTitles-Detail 7 4 2 2" xfId="38605"/>
    <cellStyle name="RowTitles-Detail 7 4 2 2 2" xfId="38606"/>
    <cellStyle name="RowTitles-Detail 7 4 2 2 2 2" xfId="38607"/>
    <cellStyle name="RowTitles-Detail 7 4 2 2 3" xfId="38608"/>
    <cellStyle name="RowTitles-Detail 7 4 2 3" xfId="38609"/>
    <cellStyle name="RowTitles-Detail 7 4 2 3 2" xfId="38610"/>
    <cellStyle name="RowTitles-Detail 7 4 2 3 2 2" xfId="38611"/>
    <cellStyle name="RowTitles-Detail 7 4 2 4" xfId="38612"/>
    <cellStyle name="RowTitles-Detail 7 4 2 4 2" xfId="38613"/>
    <cellStyle name="RowTitles-Detail 7 4 2 5" xfId="38614"/>
    <cellStyle name="RowTitles-Detail 7 4 3" xfId="38615"/>
    <cellStyle name="RowTitles-Detail 7 4 3 2" xfId="38616"/>
    <cellStyle name="RowTitles-Detail 7 4 3 2 2" xfId="38617"/>
    <cellStyle name="RowTitles-Detail 7 4 3 2 2 2" xfId="38618"/>
    <cellStyle name="RowTitles-Detail 7 4 3 2 3" xfId="38619"/>
    <cellStyle name="RowTitles-Detail 7 4 3 3" xfId="38620"/>
    <cellStyle name="RowTitles-Detail 7 4 3 3 2" xfId="38621"/>
    <cellStyle name="RowTitles-Detail 7 4 3 3 2 2" xfId="38622"/>
    <cellStyle name="RowTitles-Detail 7 4 3 4" xfId="38623"/>
    <cellStyle name="RowTitles-Detail 7 4 3 4 2" xfId="38624"/>
    <cellStyle name="RowTitles-Detail 7 4 3 5" xfId="38625"/>
    <cellStyle name="RowTitles-Detail 7 4 4" xfId="38626"/>
    <cellStyle name="RowTitles-Detail 7 4 4 2" xfId="38627"/>
    <cellStyle name="RowTitles-Detail 7 4 4 2 2" xfId="38628"/>
    <cellStyle name="RowTitles-Detail 7 4 4 3" xfId="38629"/>
    <cellStyle name="RowTitles-Detail 7 4 5" xfId="38630"/>
    <cellStyle name="RowTitles-Detail 7 4 5 2" xfId="38631"/>
    <cellStyle name="RowTitles-Detail 7 4 5 2 2" xfId="38632"/>
    <cellStyle name="RowTitles-Detail 7 4 6" xfId="38633"/>
    <cellStyle name="RowTitles-Detail 7 4 6 2" xfId="38634"/>
    <cellStyle name="RowTitles-Detail 7 4 7" xfId="38635"/>
    <cellStyle name="RowTitles-Detail 7 5" xfId="38636"/>
    <cellStyle name="RowTitles-Detail 7 5 2" xfId="38637"/>
    <cellStyle name="RowTitles-Detail 7 5 2 2" xfId="38638"/>
    <cellStyle name="RowTitles-Detail 7 5 2 2 2" xfId="38639"/>
    <cellStyle name="RowTitles-Detail 7 5 2 2 2 2" xfId="38640"/>
    <cellStyle name="RowTitles-Detail 7 5 2 2 3" xfId="38641"/>
    <cellStyle name="RowTitles-Detail 7 5 2 3" xfId="38642"/>
    <cellStyle name="RowTitles-Detail 7 5 2 3 2" xfId="38643"/>
    <cellStyle name="RowTitles-Detail 7 5 2 3 2 2" xfId="38644"/>
    <cellStyle name="RowTitles-Detail 7 5 2 4" xfId="38645"/>
    <cellStyle name="RowTitles-Detail 7 5 2 4 2" xfId="38646"/>
    <cellStyle name="RowTitles-Detail 7 5 2 5" xfId="38647"/>
    <cellStyle name="RowTitles-Detail 7 5 3" xfId="38648"/>
    <cellStyle name="RowTitles-Detail 7 5 3 2" xfId="38649"/>
    <cellStyle name="RowTitles-Detail 7 5 3 2 2" xfId="38650"/>
    <cellStyle name="RowTitles-Detail 7 5 3 2 2 2" xfId="38651"/>
    <cellStyle name="RowTitles-Detail 7 5 3 2 3" xfId="38652"/>
    <cellStyle name="RowTitles-Detail 7 5 3 3" xfId="38653"/>
    <cellStyle name="RowTitles-Detail 7 5 3 3 2" xfId="38654"/>
    <cellStyle name="RowTitles-Detail 7 5 3 3 2 2" xfId="38655"/>
    <cellStyle name="RowTitles-Detail 7 5 3 4" xfId="38656"/>
    <cellStyle name="RowTitles-Detail 7 5 3 4 2" xfId="38657"/>
    <cellStyle name="RowTitles-Detail 7 5 3 5" xfId="38658"/>
    <cellStyle name="RowTitles-Detail 7 5 4" xfId="38659"/>
    <cellStyle name="RowTitles-Detail 7 5 4 2" xfId="38660"/>
    <cellStyle name="RowTitles-Detail 7 5 4 2 2" xfId="38661"/>
    <cellStyle name="RowTitles-Detail 7 5 4 3" xfId="38662"/>
    <cellStyle name="RowTitles-Detail 7 5 5" xfId="38663"/>
    <cellStyle name="RowTitles-Detail 7 5 5 2" xfId="38664"/>
    <cellStyle name="RowTitles-Detail 7 5 5 2 2" xfId="38665"/>
    <cellStyle name="RowTitles-Detail 7 5 6" xfId="38666"/>
    <cellStyle name="RowTitles-Detail 7 5 6 2" xfId="38667"/>
    <cellStyle name="RowTitles-Detail 7 5 7" xfId="38668"/>
    <cellStyle name="RowTitles-Detail 7 6" xfId="38669"/>
    <cellStyle name="RowTitles-Detail 7 6 2" xfId="38670"/>
    <cellStyle name="RowTitles-Detail 7 6 2 2" xfId="38671"/>
    <cellStyle name="RowTitles-Detail 7 6 2 2 2" xfId="38672"/>
    <cellStyle name="RowTitles-Detail 7 6 2 2 2 2" xfId="38673"/>
    <cellStyle name="RowTitles-Detail 7 6 2 2 3" xfId="38674"/>
    <cellStyle name="RowTitles-Detail 7 6 2 3" xfId="38675"/>
    <cellStyle name="RowTitles-Detail 7 6 2 3 2" xfId="38676"/>
    <cellStyle name="RowTitles-Detail 7 6 2 3 2 2" xfId="38677"/>
    <cellStyle name="RowTitles-Detail 7 6 2 4" xfId="38678"/>
    <cellStyle name="RowTitles-Detail 7 6 2 4 2" xfId="38679"/>
    <cellStyle name="RowTitles-Detail 7 6 2 5" xfId="38680"/>
    <cellStyle name="RowTitles-Detail 7 6 3" xfId="38681"/>
    <cellStyle name="RowTitles-Detail 7 6 3 2" xfId="38682"/>
    <cellStyle name="RowTitles-Detail 7 6 3 2 2" xfId="38683"/>
    <cellStyle name="RowTitles-Detail 7 6 3 2 2 2" xfId="38684"/>
    <cellStyle name="RowTitles-Detail 7 6 3 2 3" xfId="38685"/>
    <cellStyle name="RowTitles-Detail 7 6 3 3" xfId="38686"/>
    <cellStyle name="RowTitles-Detail 7 6 3 3 2" xfId="38687"/>
    <cellStyle name="RowTitles-Detail 7 6 3 3 2 2" xfId="38688"/>
    <cellStyle name="RowTitles-Detail 7 6 3 4" xfId="38689"/>
    <cellStyle name="RowTitles-Detail 7 6 3 4 2" xfId="38690"/>
    <cellStyle name="RowTitles-Detail 7 6 3 5" xfId="38691"/>
    <cellStyle name="RowTitles-Detail 7 6 4" xfId="38692"/>
    <cellStyle name="RowTitles-Detail 7 6 4 2" xfId="38693"/>
    <cellStyle name="RowTitles-Detail 7 6 4 2 2" xfId="38694"/>
    <cellStyle name="RowTitles-Detail 7 6 4 3" xfId="38695"/>
    <cellStyle name="RowTitles-Detail 7 6 5" xfId="38696"/>
    <cellStyle name="RowTitles-Detail 7 6 5 2" xfId="38697"/>
    <cellStyle name="RowTitles-Detail 7 6 5 2 2" xfId="38698"/>
    <cellStyle name="RowTitles-Detail 7 6 6" xfId="38699"/>
    <cellStyle name="RowTitles-Detail 7 6 6 2" xfId="38700"/>
    <cellStyle name="RowTitles-Detail 7 6 7" xfId="38701"/>
    <cellStyle name="RowTitles-Detail 7 7" xfId="38702"/>
    <cellStyle name="RowTitles-Detail 7 7 2" xfId="38703"/>
    <cellStyle name="RowTitles-Detail 7 7 2 2" xfId="38704"/>
    <cellStyle name="RowTitles-Detail 7 7 2 2 2" xfId="38705"/>
    <cellStyle name="RowTitles-Detail 7 7 2 3" xfId="38706"/>
    <cellStyle name="RowTitles-Detail 7 7 3" xfId="38707"/>
    <cellStyle name="RowTitles-Detail 7 7 3 2" xfId="38708"/>
    <cellStyle name="RowTitles-Detail 7 7 3 2 2" xfId="38709"/>
    <cellStyle name="RowTitles-Detail 7 7 4" xfId="38710"/>
    <cellStyle name="RowTitles-Detail 7 7 4 2" xfId="38711"/>
    <cellStyle name="RowTitles-Detail 7 7 5" xfId="38712"/>
    <cellStyle name="RowTitles-Detail 7 8" xfId="38713"/>
    <cellStyle name="RowTitles-Detail 7 8 2" xfId="38714"/>
    <cellStyle name="RowTitles-Detail 7 8 2 2" xfId="38715"/>
    <cellStyle name="RowTitles-Detail 7 8 2 2 2" xfId="38716"/>
    <cellStyle name="RowTitles-Detail 7 8 2 3" xfId="38717"/>
    <cellStyle name="RowTitles-Detail 7 8 3" xfId="38718"/>
    <cellStyle name="RowTitles-Detail 7 8 3 2" xfId="38719"/>
    <cellStyle name="RowTitles-Detail 7 8 3 2 2" xfId="38720"/>
    <cellStyle name="RowTitles-Detail 7 8 4" xfId="38721"/>
    <cellStyle name="RowTitles-Detail 7 8 4 2" xfId="38722"/>
    <cellStyle name="RowTitles-Detail 7 8 5" xfId="38723"/>
    <cellStyle name="RowTitles-Detail 7 9" xfId="38724"/>
    <cellStyle name="RowTitles-Detail 7 9 2" xfId="38725"/>
    <cellStyle name="RowTitles-Detail 7 9 2 2" xfId="38726"/>
    <cellStyle name="RowTitles-Detail 7_STUD aligned by INSTIT" xfId="38727"/>
    <cellStyle name="RowTitles-Detail 8" xfId="38728"/>
    <cellStyle name="RowTitles-Detail 8 2" xfId="38729"/>
    <cellStyle name="RowTitles-Detail 8 2 2" xfId="38730"/>
    <cellStyle name="RowTitles-Detail 8 2 2 2" xfId="38731"/>
    <cellStyle name="RowTitles-Detail 8 2 2 2 2" xfId="38732"/>
    <cellStyle name="RowTitles-Detail 8 2 2 3" xfId="38733"/>
    <cellStyle name="RowTitles-Detail 8 2 3" xfId="38734"/>
    <cellStyle name="RowTitles-Detail 8 2 3 2" xfId="38735"/>
    <cellStyle name="RowTitles-Detail 8 2 3 2 2" xfId="38736"/>
    <cellStyle name="RowTitles-Detail 8 2 4" xfId="38737"/>
    <cellStyle name="RowTitles-Detail 8 2 4 2" xfId="38738"/>
    <cellStyle name="RowTitles-Detail 8 2 5" xfId="38739"/>
    <cellStyle name="RowTitles-Detail 8 3" xfId="38740"/>
    <cellStyle name="RowTitles-Detail 8 3 2" xfId="38741"/>
    <cellStyle name="RowTitles-Detail 8 3 2 2" xfId="38742"/>
    <cellStyle name="RowTitles-Detail 8 3 2 2 2" xfId="38743"/>
    <cellStyle name="RowTitles-Detail 8 3 2 3" xfId="38744"/>
    <cellStyle name="RowTitles-Detail 8 3 3" xfId="38745"/>
    <cellStyle name="RowTitles-Detail 8 3 3 2" xfId="38746"/>
    <cellStyle name="RowTitles-Detail 8 3 3 2 2" xfId="38747"/>
    <cellStyle name="RowTitles-Detail 8 3 4" xfId="38748"/>
    <cellStyle name="RowTitles-Detail 8 3 4 2" xfId="38749"/>
    <cellStyle name="RowTitles-Detail 8 3 5" xfId="38750"/>
    <cellStyle name="RowTitles-Detail 8 4" xfId="38751"/>
    <cellStyle name="RowTitles-Detail 8 4 2" xfId="38752"/>
    <cellStyle name="RowTitles-Detail 8 5" xfId="38753"/>
    <cellStyle name="RowTitles-Detail 8 5 2" xfId="38754"/>
    <cellStyle name="RowTitles-Detail 8 5 2 2" xfId="38755"/>
    <cellStyle name="RowTitles-Detail 9" xfId="38756"/>
    <cellStyle name="RowTitles-Detail 9 2" xfId="38757"/>
    <cellStyle name="RowTitles-Detail 9 2 2" xfId="38758"/>
    <cellStyle name="RowTitles-Detail 9 2 2 2" xfId="38759"/>
    <cellStyle name="RowTitles-Detail 9 2 2 2 2" xfId="38760"/>
    <cellStyle name="RowTitles-Detail 9 2 2 3" xfId="38761"/>
    <cellStyle name="RowTitles-Detail 9 2 3" xfId="38762"/>
    <cellStyle name="RowTitles-Detail 9 2 3 2" xfId="38763"/>
    <cellStyle name="RowTitles-Detail 9 2 3 2 2" xfId="38764"/>
    <cellStyle name="RowTitles-Detail 9 2 4" xfId="38765"/>
    <cellStyle name="RowTitles-Detail 9 2 4 2" xfId="38766"/>
    <cellStyle name="RowTitles-Detail 9 2 5" xfId="38767"/>
    <cellStyle name="RowTitles-Detail 9 3" xfId="38768"/>
    <cellStyle name="RowTitles-Detail 9 3 2" xfId="38769"/>
    <cellStyle name="RowTitles-Detail 9 3 2 2" xfId="38770"/>
    <cellStyle name="RowTitles-Detail 9 3 2 2 2" xfId="38771"/>
    <cellStyle name="RowTitles-Detail 9 3 2 3" xfId="38772"/>
    <cellStyle name="RowTitles-Detail 9 3 3" xfId="38773"/>
    <cellStyle name="RowTitles-Detail 9 3 3 2" xfId="38774"/>
    <cellStyle name="RowTitles-Detail 9 3 3 2 2" xfId="38775"/>
    <cellStyle name="RowTitles-Detail 9 3 4" xfId="38776"/>
    <cellStyle name="RowTitles-Detail 9 3 4 2" xfId="38777"/>
    <cellStyle name="RowTitles-Detail 9 3 5" xfId="38778"/>
    <cellStyle name="RowTitles-Detail 9 4" xfId="38779"/>
    <cellStyle name="RowTitles-Detail 9 4 2" xfId="38780"/>
    <cellStyle name="RowTitles-Detail 9 5" xfId="38781"/>
    <cellStyle name="RowTitles-Detail 9 5 2" xfId="38782"/>
    <cellStyle name="RowTitles-Detail 9 5 2 2" xfId="38783"/>
    <cellStyle name="RowTitles-Detail 9 5 3" xfId="38784"/>
    <cellStyle name="RowTitles-Detail 9 6" xfId="38785"/>
    <cellStyle name="RowTitles-Detail 9 6 2" xfId="38786"/>
    <cellStyle name="RowTitles-Detail 9 6 2 2" xfId="38787"/>
    <cellStyle name="RowTitles-Detail 9 7" xfId="38788"/>
    <cellStyle name="RowTitles-Detail 9 7 2" xfId="38789"/>
    <cellStyle name="RowTitles-Detail 9 8" xfId="38790"/>
    <cellStyle name="RowTitles-Detail_STUD aligned by INSTIT" xfId="38791"/>
    <cellStyle name="TableStyleLight1" xfId="8"/>
    <cellStyle name="TableStyleLight1 10" xfId="38792"/>
    <cellStyle name="TableStyleLight1 11" xfId="38793"/>
    <cellStyle name="TableStyleLight1 12" xfId="38794"/>
    <cellStyle name="TableStyleLight1 13" xfId="38795"/>
    <cellStyle name="TableStyleLight1 14" xfId="38796"/>
    <cellStyle name="TableStyleLight1 15" xfId="38797"/>
    <cellStyle name="TableStyleLight1 16" xfId="38798"/>
    <cellStyle name="TableStyleLight1 2" xfId="14"/>
    <cellStyle name="TableStyleLight1 2 10" xfId="38799"/>
    <cellStyle name="TableStyleLight1 2 10 2" xfId="38800"/>
    <cellStyle name="TableStyleLight1 2 10 2 2" xfId="38801"/>
    <cellStyle name="TableStyleLight1 2 10 3" xfId="38802"/>
    <cellStyle name="TableStyleLight1 2 10 3 2" xfId="38803"/>
    <cellStyle name="TableStyleLight1 2 10 4" xfId="38804"/>
    <cellStyle name="TableStyleLight1 2 10 5" xfId="38805"/>
    <cellStyle name="TableStyleLight1 2 10 6" xfId="38806"/>
    <cellStyle name="TableStyleLight1 2 10 7" xfId="38807"/>
    <cellStyle name="TableStyleLight1 2 11" xfId="38808"/>
    <cellStyle name="TableStyleLight1 2 11 2" xfId="38809"/>
    <cellStyle name="TableStyleLight1 2 11 2 2" xfId="38810"/>
    <cellStyle name="TableStyleLight1 2 11 3" xfId="38811"/>
    <cellStyle name="TableStyleLight1 2 11 3 2" xfId="38812"/>
    <cellStyle name="TableStyleLight1 2 11 4" xfId="38813"/>
    <cellStyle name="TableStyleLight1 2 11 5" xfId="38814"/>
    <cellStyle name="TableStyleLight1 2 11 6" xfId="38815"/>
    <cellStyle name="TableStyleLight1 2 11 7" xfId="38816"/>
    <cellStyle name="TableStyleLight1 2 12" xfId="38817"/>
    <cellStyle name="TableStyleLight1 2 13" xfId="38818"/>
    <cellStyle name="TableStyleLight1 2 14" xfId="38819"/>
    <cellStyle name="TableStyleLight1 2 15" xfId="38820"/>
    <cellStyle name="TableStyleLight1 2 2" xfId="49"/>
    <cellStyle name="TableStyleLight1 2 2 2" xfId="38821"/>
    <cellStyle name="TableStyleLight1 2 2 2 2" xfId="38822"/>
    <cellStyle name="TableStyleLight1 2 2 2 2 2" xfId="38823"/>
    <cellStyle name="TableStyleLight1 2 2 2 2 3" xfId="38824"/>
    <cellStyle name="TableStyleLight1 2 2 2 2 4" xfId="38825"/>
    <cellStyle name="TableStyleLight1 2 2 2 2 5" xfId="38826"/>
    <cellStyle name="TableStyleLight1 2 2 2 3" xfId="38827"/>
    <cellStyle name="TableStyleLight1 2 2 2 3 2" xfId="38828"/>
    <cellStyle name="TableStyleLight1 2 2 2 3 3" xfId="38829"/>
    <cellStyle name="TableStyleLight1 2 2 2 3 4" xfId="38830"/>
    <cellStyle name="TableStyleLight1 2 2 2 4" xfId="38831"/>
    <cellStyle name="TableStyleLight1 2 2 2 5" xfId="38832"/>
    <cellStyle name="TableStyleLight1 2 2 2_STUD aligned by INSTIT" xfId="38833"/>
    <cellStyle name="TableStyleLight1 2 2 3" xfId="38834"/>
    <cellStyle name="TableStyleLight1 2 2 3 2" xfId="38835"/>
    <cellStyle name="TableStyleLight1 2 2 3 3" xfId="38836"/>
    <cellStyle name="TableStyleLight1 2 2 3 4" xfId="38837"/>
    <cellStyle name="TableStyleLight1 2 2 3 5" xfId="38838"/>
    <cellStyle name="TableStyleLight1 2 2 4" xfId="38839"/>
    <cellStyle name="TableStyleLight1 2 2 4 2" xfId="38840"/>
    <cellStyle name="TableStyleLight1 2 2 4 3" xfId="38841"/>
    <cellStyle name="TableStyleLight1 2 2 4 4" xfId="38842"/>
    <cellStyle name="TableStyleLight1 2 2 5" xfId="38843"/>
    <cellStyle name="TableStyleLight1 2 2 6" xfId="38844"/>
    <cellStyle name="TableStyleLight1 2 2 7" xfId="38845"/>
    <cellStyle name="TableStyleLight1 2 2 8" xfId="38846"/>
    <cellStyle name="TableStyleLight1 2 2_STUD aligned by INSTIT" xfId="38847"/>
    <cellStyle name="TableStyleLight1 2 3" xfId="38848"/>
    <cellStyle name="TableStyleLight1 2 3 2" xfId="38849"/>
    <cellStyle name="TableStyleLight1 2 3 2 2" xfId="38850"/>
    <cellStyle name="TableStyleLight1 2 3 2 3" xfId="38851"/>
    <cellStyle name="TableStyleLight1 2 3 2 4" xfId="38852"/>
    <cellStyle name="TableStyleLight1 2 3 2 5" xfId="38853"/>
    <cellStyle name="TableStyleLight1 2 3 3" xfId="38854"/>
    <cellStyle name="TableStyleLight1 2 3 3 2" xfId="38855"/>
    <cellStyle name="TableStyleLight1 2 3 3 3" xfId="38856"/>
    <cellStyle name="TableStyleLight1 2 3 3 4" xfId="38857"/>
    <cellStyle name="TableStyleLight1 2 3 4" xfId="38858"/>
    <cellStyle name="TableStyleLight1 2 3 5" xfId="38859"/>
    <cellStyle name="TableStyleLight1 2 3_STUD aligned by INSTIT" xfId="38860"/>
    <cellStyle name="TableStyleLight1 2 4" xfId="38861"/>
    <cellStyle name="TableStyleLight1 2 4 10" xfId="38862"/>
    <cellStyle name="TableStyleLight1 2 4 2" xfId="38863"/>
    <cellStyle name="TableStyleLight1 2 4 2 2" xfId="38864"/>
    <cellStyle name="TableStyleLight1 2 4 2 3" xfId="38865"/>
    <cellStyle name="TableStyleLight1 2 4 2 4" xfId="38866"/>
    <cellStyle name="TableStyleLight1 2 4 2 5" xfId="38867"/>
    <cellStyle name="TableStyleLight1 2 4 3" xfId="38868"/>
    <cellStyle name="TableStyleLight1 2 4 3 2" xfId="38869"/>
    <cellStyle name="TableStyleLight1 2 4 3 2 2" xfId="38870"/>
    <cellStyle name="TableStyleLight1 2 4 3 3" xfId="38871"/>
    <cellStyle name="TableStyleLight1 2 4 3 3 2" xfId="38872"/>
    <cellStyle name="TableStyleLight1 2 4 3 4" xfId="38873"/>
    <cellStyle name="TableStyleLight1 2 4 3 5" xfId="38874"/>
    <cellStyle name="TableStyleLight1 2 4 3 6" xfId="38875"/>
    <cellStyle name="TableStyleLight1 2 4 3 7" xfId="38876"/>
    <cellStyle name="TableStyleLight1 2 4 4" xfId="38877"/>
    <cellStyle name="TableStyleLight1 2 4 4 2" xfId="38878"/>
    <cellStyle name="TableStyleLight1 2 4 4 2 2" xfId="38879"/>
    <cellStyle name="TableStyleLight1 2 4 4 3" xfId="38880"/>
    <cellStyle name="TableStyleLight1 2 4 4 3 2" xfId="38881"/>
    <cellStyle name="TableStyleLight1 2 4 4 4" xfId="38882"/>
    <cellStyle name="TableStyleLight1 2 4 4 5" xfId="38883"/>
    <cellStyle name="TableStyleLight1 2 4 4 6" xfId="38884"/>
    <cellStyle name="TableStyleLight1 2 4 4 7" xfId="38885"/>
    <cellStyle name="TableStyleLight1 2 4 5" xfId="38886"/>
    <cellStyle name="TableStyleLight1 2 4 5 2" xfId="38887"/>
    <cellStyle name="TableStyleLight1 2 4 5 2 2" xfId="38888"/>
    <cellStyle name="TableStyleLight1 2 4 5 3" xfId="38889"/>
    <cellStyle name="TableStyleLight1 2 4 5 3 2" xfId="38890"/>
    <cellStyle name="TableStyleLight1 2 4 5 4" xfId="38891"/>
    <cellStyle name="TableStyleLight1 2 4 5 5" xfId="38892"/>
    <cellStyle name="TableStyleLight1 2 4 5 6" xfId="38893"/>
    <cellStyle name="TableStyleLight1 2 4 5 7" xfId="38894"/>
    <cellStyle name="TableStyleLight1 2 4 6" xfId="38895"/>
    <cellStyle name="TableStyleLight1 2 4 6 2" xfId="38896"/>
    <cellStyle name="TableStyleLight1 2 4 6 2 2" xfId="38897"/>
    <cellStyle name="TableStyleLight1 2 4 6 3" xfId="38898"/>
    <cellStyle name="TableStyleLight1 2 4 6 3 2" xfId="38899"/>
    <cellStyle name="TableStyleLight1 2 4 6 4" xfId="38900"/>
    <cellStyle name="TableStyleLight1 2 4 6 5" xfId="38901"/>
    <cellStyle name="TableStyleLight1 2 4 6 6" xfId="38902"/>
    <cellStyle name="TableStyleLight1 2 4 6 7" xfId="38903"/>
    <cellStyle name="TableStyleLight1 2 4 7" xfId="38904"/>
    <cellStyle name="TableStyleLight1 2 4 8" xfId="38905"/>
    <cellStyle name="TableStyleLight1 2 4 9" xfId="38906"/>
    <cellStyle name="TableStyleLight1 2 4_STUD aligned by INSTIT" xfId="38907"/>
    <cellStyle name="TableStyleLight1 2 5" xfId="38908"/>
    <cellStyle name="TableStyleLight1 2 5 10" xfId="38909"/>
    <cellStyle name="TableStyleLight1 2 5 11" xfId="38910"/>
    <cellStyle name="TableStyleLight1 2 5 2" xfId="38911"/>
    <cellStyle name="TableStyleLight1 2 5 2 2" xfId="38912"/>
    <cellStyle name="TableStyleLight1 2 5 2 2 2" xfId="38913"/>
    <cellStyle name="TableStyleLight1 2 5 2 3" xfId="38914"/>
    <cellStyle name="TableStyleLight1 2 5 2 3 2" xfId="38915"/>
    <cellStyle name="TableStyleLight1 2 5 2 4" xfId="38916"/>
    <cellStyle name="TableStyleLight1 2 5 2 5" xfId="38917"/>
    <cellStyle name="TableStyleLight1 2 5 2 6" xfId="38918"/>
    <cellStyle name="TableStyleLight1 2 5 3" xfId="38919"/>
    <cellStyle name="TableStyleLight1 2 5 3 2" xfId="38920"/>
    <cellStyle name="TableStyleLight1 2 5 3 2 2" xfId="38921"/>
    <cellStyle name="TableStyleLight1 2 5 3 3" xfId="38922"/>
    <cellStyle name="TableStyleLight1 2 5 3 3 2" xfId="38923"/>
    <cellStyle name="TableStyleLight1 2 5 3 4" xfId="38924"/>
    <cellStyle name="TableStyleLight1 2 5 3 5" xfId="38925"/>
    <cellStyle name="TableStyleLight1 2 5 3 6" xfId="38926"/>
    <cellStyle name="TableStyleLight1 2 5 3 7" xfId="38927"/>
    <cellStyle name="TableStyleLight1 2 5 3 8" xfId="38928"/>
    <cellStyle name="TableStyleLight1 2 5 4" xfId="38929"/>
    <cellStyle name="TableStyleLight1 2 5 4 2" xfId="38930"/>
    <cellStyle name="TableStyleLight1 2 5 4 2 2" xfId="38931"/>
    <cellStyle name="TableStyleLight1 2 5 4 3" xfId="38932"/>
    <cellStyle name="TableStyleLight1 2 5 4 3 2" xfId="38933"/>
    <cellStyle name="TableStyleLight1 2 5 4 4" xfId="38934"/>
    <cellStyle name="TableStyleLight1 2 5 4 5" xfId="38935"/>
    <cellStyle name="TableStyleLight1 2 5 4 6" xfId="38936"/>
    <cellStyle name="TableStyleLight1 2 5 4 7" xfId="38937"/>
    <cellStyle name="TableStyleLight1 2 5 5" xfId="38938"/>
    <cellStyle name="TableStyleLight1 2 5 5 2" xfId="38939"/>
    <cellStyle name="TableStyleLight1 2 5 5 2 2" xfId="38940"/>
    <cellStyle name="TableStyleLight1 2 5 5 3" xfId="38941"/>
    <cellStyle name="TableStyleLight1 2 5 5 3 2" xfId="38942"/>
    <cellStyle name="TableStyleLight1 2 5 5 4" xfId="38943"/>
    <cellStyle name="TableStyleLight1 2 5 5 5" xfId="38944"/>
    <cellStyle name="TableStyleLight1 2 5 5 6" xfId="38945"/>
    <cellStyle name="TableStyleLight1 2 5 5 7" xfId="38946"/>
    <cellStyle name="TableStyleLight1 2 5 6" xfId="38947"/>
    <cellStyle name="TableStyleLight1 2 5 6 2" xfId="38948"/>
    <cellStyle name="TableStyleLight1 2 5 6 2 2" xfId="38949"/>
    <cellStyle name="TableStyleLight1 2 5 6 3" xfId="38950"/>
    <cellStyle name="TableStyleLight1 2 5 6 3 2" xfId="38951"/>
    <cellStyle name="TableStyleLight1 2 5 6 4" xfId="38952"/>
    <cellStyle name="TableStyleLight1 2 5 6 5" xfId="38953"/>
    <cellStyle name="TableStyleLight1 2 5 6 6" xfId="38954"/>
    <cellStyle name="TableStyleLight1 2 5 6 7" xfId="38955"/>
    <cellStyle name="TableStyleLight1 2 5 7" xfId="38956"/>
    <cellStyle name="TableStyleLight1 2 5 7 2" xfId="38957"/>
    <cellStyle name="TableStyleLight1 2 5 8" xfId="38958"/>
    <cellStyle name="TableStyleLight1 2 5 8 2" xfId="38959"/>
    <cellStyle name="TableStyleLight1 2 5 9" xfId="38960"/>
    <cellStyle name="TableStyleLight1 2 5_STUD aligned by INSTIT" xfId="38961"/>
    <cellStyle name="TableStyleLight1 2 6" xfId="38962"/>
    <cellStyle name="TableStyleLight1 2 6 10" xfId="38963"/>
    <cellStyle name="TableStyleLight1 2 6 11" xfId="38964"/>
    <cellStyle name="TableStyleLight1 2 6 2" xfId="38965"/>
    <cellStyle name="TableStyleLight1 2 6 2 2" xfId="38966"/>
    <cellStyle name="TableStyleLight1 2 6 2 2 2" xfId="38967"/>
    <cellStyle name="TableStyleLight1 2 6 2 3" xfId="38968"/>
    <cellStyle name="TableStyleLight1 2 6 2 3 2" xfId="38969"/>
    <cellStyle name="TableStyleLight1 2 6 2 4" xfId="38970"/>
    <cellStyle name="TableStyleLight1 2 6 2 5" xfId="38971"/>
    <cellStyle name="TableStyleLight1 2 6 2 6" xfId="38972"/>
    <cellStyle name="TableStyleLight1 2 6 3" xfId="38973"/>
    <cellStyle name="TableStyleLight1 2 6 3 2" xfId="38974"/>
    <cellStyle name="TableStyleLight1 2 6 3 2 2" xfId="38975"/>
    <cellStyle name="TableStyleLight1 2 6 3 3" xfId="38976"/>
    <cellStyle name="TableStyleLight1 2 6 3 3 2" xfId="38977"/>
    <cellStyle name="TableStyleLight1 2 6 3 4" xfId="38978"/>
    <cellStyle name="TableStyleLight1 2 6 3 5" xfId="38979"/>
    <cellStyle name="TableStyleLight1 2 6 3 6" xfId="38980"/>
    <cellStyle name="TableStyleLight1 2 6 3 7" xfId="38981"/>
    <cellStyle name="TableStyleLight1 2 6 3 8" xfId="38982"/>
    <cellStyle name="TableStyleLight1 2 6 4" xfId="38983"/>
    <cellStyle name="TableStyleLight1 2 6 4 2" xfId="38984"/>
    <cellStyle name="TableStyleLight1 2 6 4 2 2" xfId="38985"/>
    <cellStyle name="TableStyleLight1 2 6 4 3" xfId="38986"/>
    <cellStyle name="TableStyleLight1 2 6 4 3 2" xfId="38987"/>
    <cellStyle name="TableStyleLight1 2 6 4 4" xfId="38988"/>
    <cellStyle name="TableStyleLight1 2 6 4 5" xfId="38989"/>
    <cellStyle name="TableStyleLight1 2 6 4 6" xfId="38990"/>
    <cellStyle name="TableStyleLight1 2 6 4 7" xfId="38991"/>
    <cellStyle name="TableStyleLight1 2 6 5" xfId="38992"/>
    <cellStyle name="TableStyleLight1 2 6 5 2" xfId="38993"/>
    <cellStyle name="TableStyleLight1 2 6 5 2 2" xfId="38994"/>
    <cellStyle name="TableStyleLight1 2 6 5 3" xfId="38995"/>
    <cellStyle name="TableStyleLight1 2 6 5 3 2" xfId="38996"/>
    <cellStyle name="TableStyleLight1 2 6 5 4" xfId="38997"/>
    <cellStyle name="TableStyleLight1 2 6 5 5" xfId="38998"/>
    <cellStyle name="TableStyleLight1 2 6 5 6" xfId="38999"/>
    <cellStyle name="TableStyleLight1 2 6 5 7" xfId="39000"/>
    <cellStyle name="TableStyleLight1 2 6 6" xfId="39001"/>
    <cellStyle name="TableStyleLight1 2 6 6 2" xfId="39002"/>
    <cellStyle name="TableStyleLight1 2 6 6 2 2" xfId="39003"/>
    <cellStyle name="TableStyleLight1 2 6 6 3" xfId="39004"/>
    <cellStyle name="TableStyleLight1 2 6 6 3 2" xfId="39005"/>
    <cellStyle name="TableStyleLight1 2 6 6 4" xfId="39006"/>
    <cellStyle name="TableStyleLight1 2 6 6 5" xfId="39007"/>
    <cellStyle name="TableStyleLight1 2 6 6 6" xfId="39008"/>
    <cellStyle name="TableStyleLight1 2 6 6 7" xfId="39009"/>
    <cellStyle name="TableStyleLight1 2 6 7" xfId="39010"/>
    <cellStyle name="TableStyleLight1 2 6 7 2" xfId="39011"/>
    <cellStyle name="TableStyleLight1 2 6 8" xfId="39012"/>
    <cellStyle name="TableStyleLight1 2 6 8 2" xfId="39013"/>
    <cellStyle name="TableStyleLight1 2 6 9" xfId="39014"/>
    <cellStyle name="TableStyleLight1 2 6_STUD aligned by INSTIT" xfId="39015"/>
    <cellStyle name="TableStyleLight1 2 7" xfId="39016"/>
    <cellStyle name="TableStyleLight1 2 7 2" xfId="39017"/>
    <cellStyle name="TableStyleLight1 2 7 3" xfId="39018"/>
    <cellStyle name="TableStyleLight1 2 7 4" xfId="39019"/>
    <cellStyle name="TableStyleLight1 2 7 5" xfId="39020"/>
    <cellStyle name="TableStyleLight1 2 8" xfId="39021"/>
    <cellStyle name="TableStyleLight1 2 8 2" xfId="39022"/>
    <cellStyle name="TableStyleLight1 2 8 2 2" xfId="39023"/>
    <cellStyle name="TableStyleLight1 2 8 3" xfId="39024"/>
    <cellStyle name="TableStyleLight1 2 8 3 2" xfId="39025"/>
    <cellStyle name="TableStyleLight1 2 8 4" xfId="39026"/>
    <cellStyle name="TableStyleLight1 2 8 5" xfId="39027"/>
    <cellStyle name="TableStyleLight1 2 8 6" xfId="39028"/>
    <cellStyle name="TableStyleLight1 2 8 7" xfId="39029"/>
    <cellStyle name="TableStyleLight1 2 9" xfId="39030"/>
    <cellStyle name="TableStyleLight1 2 9 2" xfId="39031"/>
    <cellStyle name="TableStyleLight1 2 9 2 2" xfId="39032"/>
    <cellStyle name="TableStyleLight1 2 9 3" xfId="39033"/>
    <cellStyle name="TableStyleLight1 2 9 3 2" xfId="39034"/>
    <cellStyle name="TableStyleLight1 2 9 4" xfId="39035"/>
    <cellStyle name="TableStyleLight1 2 9 5" xfId="39036"/>
    <cellStyle name="TableStyleLight1 2 9 6" xfId="39037"/>
    <cellStyle name="TableStyleLight1 2 9 7" xfId="39038"/>
    <cellStyle name="TableStyleLight1 2_STUD aligned by INSTIT" xfId="39039"/>
    <cellStyle name="TableStyleLight1 3" xfId="55"/>
    <cellStyle name="TableStyleLight1 3 2" xfId="75"/>
    <cellStyle name="TableStyleLight1 3 2 2" xfId="39040"/>
    <cellStyle name="TableStyleLight1 3 2 2 2" xfId="39041"/>
    <cellStyle name="TableStyleLight1 3 2 2 3" xfId="39042"/>
    <cellStyle name="TableStyleLight1 3 2 2 4" xfId="39043"/>
    <cellStyle name="TableStyleLight1 3 2 2 5" xfId="39044"/>
    <cellStyle name="TableStyleLight1 3 2 3" xfId="39045"/>
    <cellStyle name="TableStyleLight1 3 2 3 2" xfId="39046"/>
    <cellStyle name="TableStyleLight1 3 2 3 3" xfId="39047"/>
    <cellStyle name="TableStyleLight1 3 2 3 4" xfId="39048"/>
    <cellStyle name="TableStyleLight1 3 2 4" xfId="39049"/>
    <cellStyle name="TableStyleLight1 3 2 5" xfId="39050"/>
    <cellStyle name="TableStyleLight1 3 2 6" xfId="39051"/>
    <cellStyle name="TableStyleLight1 3 2_STUD aligned by INSTIT" xfId="39052"/>
    <cellStyle name="TableStyleLight1 3 3" xfId="39053"/>
    <cellStyle name="TableStyleLight1 3 3 2" xfId="39054"/>
    <cellStyle name="TableStyleLight1 3 3 3" xfId="39055"/>
    <cellStyle name="TableStyleLight1 3 3 4" xfId="39056"/>
    <cellStyle name="TableStyleLight1 3 3 5" xfId="39057"/>
    <cellStyle name="TableStyleLight1 3 4" xfId="39058"/>
    <cellStyle name="TableStyleLight1 3 4 2" xfId="39059"/>
    <cellStyle name="TableStyleLight1 3 4 3" xfId="39060"/>
    <cellStyle name="TableStyleLight1 3 4 4" xfId="39061"/>
    <cellStyle name="TableStyleLight1 3 5" xfId="39062"/>
    <cellStyle name="TableStyleLight1 3 6" xfId="39063"/>
    <cellStyle name="TableStyleLight1 3 7" xfId="39064"/>
    <cellStyle name="TableStyleLight1 3 8" xfId="39065"/>
    <cellStyle name="TableStyleLight1 3 9" xfId="39066"/>
    <cellStyle name="TableStyleLight1 3_STUD aligned by INSTIT" xfId="39067"/>
    <cellStyle name="TableStyleLight1 4" xfId="58"/>
    <cellStyle name="TableStyleLight1 4 10" xfId="39068"/>
    <cellStyle name="TableStyleLight1 4 11" xfId="39069"/>
    <cellStyle name="TableStyleLight1 4 2" xfId="39070"/>
    <cellStyle name="TableStyleLight1 4 2 2" xfId="39071"/>
    <cellStyle name="TableStyleLight1 4 2 2 2" xfId="39072"/>
    <cellStyle name="TableStyleLight1 4 2 2 3" xfId="39073"/>
    <cellStyle name="TableStyleLight1 4 2 2 4" xfId="39074"/>
    <cellStyle name="TableStyleLight1 4 2 2 5" xfId="39075"/>
    <cellStyle name="TableStyleLight1 4 2 3" xfId="39076"/>
    <cellStyle name="TableStyleLight1 4 2 3 2" xfId="39077"/>
    <cellStyle name="TableStyleLight1 4 2 3 3" xfId="39078"/>
    <cellStyle name="TableStyleLight1 4 2 3 4" xfId="39079"/>
    <cellStyle name="TableStyleLight1 4 2 4" xfId="39080"/>
    <cellStyle name="TableStyleLight1 4 2 5" xfId="39081"/>
    <cellStyle name="TableStyleLight1 4 2_STUD aligned by INSTIT" xfId="39082"/>
    <cellStyle name="TableStyleLight1 4 3" xfId="39083"/>
    <cellStyle name="TableStyleLight1 4 3 2" xfId="39084"/>
    <cellStyle name="TableStyleLight1 4 3 3" xfId="39085"/>
    <cellStyle name="TableStyleLight1 4 3 4" xfId="39086"/>
    <cellStyle name="TableStyleLight1 4 3 5" xfId="39087"/>
    <cellStyle name="TableStyleLight1 4 4" xfId="39088"/>
    <cellStyle name="TableStyleLight1 4 4 2" xfId="39089"/>
    <cellStyle name="TableStyleLight1 4 4 3" xfId="39090"/>
    <cellStyle name="TableStyleLight1 4 4 4" xfId="39091"/>
    <cellStyle name="TableStyleLight1 4 5" xfId="39092"/>
    <cellStyle name="TableStyleLight1 4 6" xfId="39093"/>
    <cellStyle name="TableStyleLight1 4 7" xfId="39094"/>
    <cellStyle name="TableStyleLight1 4 8" xfId="39095"/>
    <cellStyle name="TableStyleLight1 4 9" xfId="39096"/>
    <cellStyle name="TableStyleLight1 4_STUD aligned by INSTIT" xfId="39097"/>
    <cellStyle name="TableStyleLight1 5" xfId="39098"/>
    <cellStyle name="TableStyleLight1 6" xfId="39099"/>
    <cellStyle name="TableStyleLight1 6 10" xfId="39100"/>
    <cellStyle name="TableStyleLight1 6 2" xfId="39101"/>
    <cellStyle name="TableStyleLight1 6 2 2" xfId="39102"/>
    <cellStyle name="TableStyleLight1 6 2 3" xfId="39103"/>
    <cellStyle name="TableStyleLight1 6 2 4" xfId="39104"/>
    <cellStyle name="TableStyleLight1 6 2 5" xfId="39105"/>
    <cellStyle name="TableStyleLight1 6 3" xfId="39106"/>
    <cellStyle name="TableStyleLight1 6 3 2" xfId="39107"/>
    <cellStyle name="TableStyleLight1 6 3 2 2" xfId="39108"/>
    <cellStyle name="TableStyleLight1 6 3 3" xfId="39109"/>
    <cellStyle name="TableStyleLight1 6 3 3 2" xfId="39110"/>
    <cellStyle name="TableStyleLight1 6 3 4" xfId="39111"/>
    <cellStyle name="TableStyleLight1 6 3 5" xfId="39112"/>
    <cellStyle name="TableStyleLight1 6 3 6" xfId="39113"/>
    <cellStyle name="TableStyleLight1 6 3 7" xfId="39114"/>
    <cellStyle name="TableStyleLight1 6 4" xfId="39115"/>
    <cellStyle name="TableStyleLight1 6 4 2" xfId="39116"/>
    <cellStyle name="TableStyleLight1 6 4 2 2" xfId="39117"/>
    <cellStyle name="TableStyleLight1 6 4 3" xfId="39118"/>
    <cellStyle name="TableStyleLight1 6 4 3 2" xfId="39119"/>
    <cellStyle name="TableStyleLight1 6 4 4" xfId="39120"/>
    <cellStyle name="TableStyleLight1 6 4 5" xfId="39121"/>
    <cellStyle name="TableStyleLight1 6 4 6" xfId="39122"/>
    <cellStyle name="TableStyleLight1 6 4 7" xfId="39123"/>
    <cellStyle name="TableStyleLight1 6 5" xfId="39124"/>
    <cellStyle name="TableStyleLight1 6 5 2" xfId="39125"/>
    <cellStyle name="TableStyleLight1 6 5 2 2" xfId="39126"/>
    <cellStyle name="TableStyleLight1 6 5 3" xfId="39127"/>
    <cellStyle name="TableStyleLight1 6 5 3 2" xfId="39128"/>
    <cellStyle name="TableStyleLight1 6 5 4" xfId="39129"/>
    <cellStyle name="TableStyleLight1 6 5 5" xfId="39130"/>
    <cellStyle name="TableStyleLight1 6 5 6" xfId="39131"/>
    <cellStyle name="TableStyleLight1 6 5 7" xfId="39132"/>
    <cellStyle name="TableStyleLight1 6 6" xfId="39133"/>
    <cellStyle name="TableStyleLight1 6 6 2" xfId="39134"/>
    <cellStyle name="TableStyleLight1 6 6 2 2" xfId="39135"/>
    <cellStyle name="TableStyleLight1 6 6 3" xfId="39136"/>
    <cellStyle name="TableStyleLight1 6 6 3 2" xfId="39137"/>
    <cellStyle name="TableStyleLight1 6 6 4" xfId="39138"/>
    <cellStyle name="TableStyleLight1 6 6 5" xfId="39139"/>
    <cellStyle name="TableStyleLight1 6 6 6" xfId="39140"/>
    <cellStyle name="TableStyleLight1 6 6 7" xfId="39141"/>
    <cellStyle name="TableStyleLight1 6 7" xfId="39142"/>
    <cellStyle name="TableStyleLight1 6 8" xfId="39143"/>
    <cellStyle name="TableStyleLight1 6 9" xfId="39144"/>
    <cellStyle name="TableStyleLight1 6_STUD aligned by INSTIT" xfId="39145"/>
    <cellStyle name="TableStyleLight1 7" xfId="39146"/>
    <cellStyle name="TableStyleLight1 7 10" xfId="39147"/>
    <cellStyle name="TableStyleLight1 7 11" xfId="39148"/>
    <cellStyle name="TableStyleLight1 7 2" xfId="39149"/>
    <cellStyle name="TableStyleLight1 7 2 2" xfId="39150"/>
    <cellStyle name="TableStyleLight1 7 2 2 2" xfId="39151"/>
    <cellStyle name="TableStyleLight1 7 2 3" xfId="39152"/>
    <cellStyle name="TableStyleLight1 7 2 3 2" xfId="39153"/>
    <cellStyle name="TableStyleLight1 7 2 4" xfId="39154"/>
    <cellStyle name="TableStyleLight1 7 2 5" xfId="39155"/>
    <cellStyle name="TableStyleLight1 7 2 6" xfId="39156"/>
    <cellStyle name="TableStyleLight1 7 3" xfId="39157"/>
    <cellStyle name="TableStyleLight1 7 3 2" xfId="39158"/>
    <cellStyle name="TableStyleLight1 7 3 2 2" xfId="39159"/>
    <cellStyle name="TableStyleLight1 7 3 3" xfId="39160"/>
    <cellStyle name="TableStyleLight1 7 3 3 2" xfId="39161"/>
    <cellStyle name="TableStyleLight1 7 3 4" xfId="39162"/>
    <cellStyle name="TableStyleLight1 7 3 5" xfId="39163"/>
    <cellStyle name="TableStyleLight1 7 3 6" xfId="39164"/>
    <cellStyle name="TableStyleLight1 7 3 7" xfId="39165"/>
    <cellStyle name="TableStyleLight1 7 3 8" xfId="39166"/>
    <cellStyle name="TableStyleLight1 7 4" xfId="39167"/>
    <cellStyle name="TableStyleLight1 7 4 2" xfId="39168"/>
    <cellStyle name="TableStyleLight1 7 4 2 2" xfId="39169"/>
    <cellStyle name="TableStyleLight1 7 4 3" xfId="39170"/>
    <cellStyle name="TableStyleLight1 7 4 3 2" xfId="39171"/>
    <cellStyle name="TableStyleLight1 7 4 4" xfId="39172"/>
    <cellStyle name="TableStyleLight1 7 4 5" xfId="39173"/>
    <cellStyle name="TableStyleLight1 7 4 6" xfId="39174"/>
    <cellStyle name="TableStyleLight1 7 4 7" xfId="39175"/>
    <cellStyle name="TableStyleLight1 7 5" xfId="39176"/>
    <cellStyle name="TableStyleLight1 7 5 2" xfId="39177"/>
    <cellStyle name="TableStyleLight1 7 5 2 2" xfId="39178"/>
    <cellStyle name="TableStyleLight1 7 5 3" xfId="39179"/>
    <cellStyle name="TableStyleLight1 7 5 3 2" xfId="39180"/>
    <cellStyle name="TableStyleLight1 7 5 4" xfId="39181"/>
    <cellStyle name="TableStyleLight1 7 5 5" xfId="39182"/>
    <cellStyle name="TableStyleLight1 7 5 6" xfId="39183"/>
    <cellStyle name="TableStyleLight1 7 5 7" xfId="39184"/>
    <cellStyle name="TableStyleLight1 7 6" xfId="39185"/>
    <cellStyle name="TableStyleLight1 7 6 2" xfId="39186"/>
    <cellStyle name="TableStyleLight1 7 6 2 2" xfId="39187"/>
    <cellStyle name="TableStyleLight1 7 6 3" xfId="39188"/>
    <cellStyle name="TableStyleLight1 7 6 3 2" xfId="39189"/>
    <cellStyle name="TableStyleLight1 7 6 4" xfId="39190"/>
    <cellStyle name="TableStyleLight1 7 6 5" xfId="39191"/>
    <cellStyle name="TableStyleLight1 7 6 6" xfId="39192"/>
    <cellStyle name="TableStyleLight1 7 6 7" xfId="39193"/>
    <cellStyle name="TableStyleLight1 7 7" xfId="39194"/>
    <cellStyle name="TableStyleLight1 7 7 2" xfId="39195"/>
    <cellStyle name="TableStyleLight1 7 8" xfId="39196"/>
    <cellStyle name="TableStyleLight1 7 8 2" xfId="39197"/>
    <cellStyle name="TableStyleLight1 7 9" xfId="39198"/>
    <cellStyle name="TableStyleLight1 7_STUD aligned by INSTIT" xfId="39199"/>
    <cellStyle name="TableStyleLight1 8" xfId="39200"/>
    <cellStyle name="TableStyleLight1 8 2" xfId="39201"/>
    <cellStyle name="TableStyleLight1 8 3" xfId="39202"/>
    <cellStyle name="TableStyleLight1 8 4" xfId="39203"/>
    <cellStyle name="TableStyleLight1 8 5" xfId="39204"/>
    <cellStyle name="TableStyleLight1 9" xfId="39205"/>
    <cellStyle name="TableStyleLight1_STUD aligned by INSTIT" xfId="39206"/>
    <cellStyle name="temp" xfId="45"/>
    <cellStyle name="title1" xfId="46"/>
    <cellStyle name="자리수" xfId="39222"/>
    <cellStyle name="자리수0" xfId="39223"/>
    <cellStyle name="콤마 [0]_ACCOUNT" xfId="39224"/>
    <cellStyle name="콤마_ACCOUNT" xfId="39225"/>
    <cellStyle name="통화 [0]_ACCOUNT" xfId="39226"/>
    <cellStyle name="통화_ACCOUNT" xfId="39227"/>
    <cellStyle name="퍼센트" xfId="39228"/>
    <cellStyle name="표준 5" xfId="39229"/>
    <cellStyle name="표준_9511REV" xfId="39230"/>
    <cellStyle name="화폐기호" xfId="39231"/>
    <cellStyle name="화폐기호0" xfId="39232"/>
  </cellStyles>
  <dxfs count="118">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EEEEEE"/>
      <color rgb="FFF4BEEE"/>
      <color rgb="FFFF00FF"/>
      <color rgb="FFCC0000"/>
      <color rgb="FFE4E4E4"/>
      <color rgb="FFD3D3D3"/>
      <color rgb="FFFFA72B"/>
      <color rgb="FFFFD991"/>
      <color rgb="FF996600"/>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B$2" fmlaRange="VAL_Drop_Down_Lists!$C$5:$C$215" noThreeD="1" val="70"/>
</file>

<file path=xl/ctrlProps/ctrlProp2.xml><?xml version="1.0" encoding="utf-8"?>
<formControlPr xmlns="http://schemas.microsoft.com/office/spreadsheetml/2009/9/main" objectType="Drop" dropStyle="combo" dx="16" fmlaLink="$B$2" fmlaRange="VAL_Drop_Down_Lists!$C$3:$C$213" noThreeD="1" val="0"/>
</file>

<file path=xl/ctrlProps/ctrlProp3.xml><?xml version="1.0" encoding="utf-8"?>
<formControlPr xmlns="http://schemas.microsoft.com/office/spreadsheetml/2009/9/main" objectType="Drop" dropStyle="combo" dx="16" fmlaLink="$H$44" fmlaRange="VAL_Drop_Down_Lists!$F$3:$F$7" noThreeD="1" val="0"/>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28</xdr:row>
      <xdr:rowOff>1181100</xdr:rowOff>
    </xdr:from>
    <xdr:to>
      <xdr:col>1</xdr:col>
      <xdr:colOff>746760</xdr:colOff>
      <xdr:row>29</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06584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68211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5" y="168211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5" y="168211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40</xdr:row>
      <xdr:rowOff>0</xdr:rowOff>
    </xdr:from>
    <xdr:ext cx="3810" cy="3810"/>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48780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40</xdr:row>
      <xdr:rowOff>0</xdr:rowOff>
    </xdr:from>
    <xdr:ext cx="3810" cy="3810"/>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5" y="148780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40</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5" y="148780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133350</xdr:colOff>
      <xdr:row>0</xdr:row>
      <xdr:rowOff>142875</xdr:rowOff>
    </xdr:from>
    <xdr:to>
      <xdr:col>2</xdr:col>
      <xdr:colOff>1208713</xdr:colOff>
      <xdr:row>1</xdr:row>
      <xdr:rowOff>603236</xdr:rowOff>
    </xdr:to>
    <xdr:pic>
      <xdr:nvPicPr>
        <xdr:cNvPr id="9" name="Picture 8"/>
        <xdr:cNvPicPr>
          <a:picLocks noChangeAspect="1"/>
        </xdr:cNvPicPr>
      </xdr:nvPicPr>
      <xdr:blipFill>
        <a:blip xmlns:r="http://schemas.openxmlformats.org/officeDocument/2006/relationships" r:embed="rId2"/>
        <a:stretch>
          <a:fillRect/>
        </a:stretch>
      </xdr:blipFill>
      <xdr:spPr>
        <a:xfrm>
          <a:off x="304800" y="142875"/>
          <a:ext cx="2085013" cy="1298561"/>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838200</xdr:colOff>
          <xdr:row>29</xdr:row>
          <xdr:rowOff>28575</xdr:rowOff>
        </xdr:from>
        <xdr:to>
          <xdr:col>6</xdr:col>
          <xdr:colOff>714375</xdr:colOff>
          <xdr:row>30</xdr:row>
          <xdr:rowOff>1209675</xdr:rowOff>
        </xdr:to>
        <xdr:sp macro="" textlink="">
          <xdr:nvSpPr>
            <xdr:cNvPr id="144385" name="Object 1" hidden="1">
              <a:extLst>
                <a:ext uri="{63B3BB69-23CF-44E3-9099-C40C66FF867C}">
                  <a14:compatExt spid="_x0000_s14438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0</xdr:colOff>
          <xdr:row>5</xdr:row>
          <xdr:rowOff>0</xdr:rowOff>
        </xdr:to>
        <xdr:sp macro="" textlink="">
          <xdr:nvSpPr>
            <xdr:cNvPr id="130051" name="Drop Down 3" hidden="1">
              <a:extLst>
                <a:ext uri="{63B3BB69-23CF-44E3-9099-C40C66FF867C}">
                  <a14:compatExt spid="_x0000_s130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11</xdr:col>
          <xdr:colOff>0</xdr:colOff>
          <xdr:row>5</xdr:row>
          <xdr:rowOff>0</xdr:rowOff>
        </xdr:to>
        <xdr:sp macro="" textlink="">
          <xdr:nvSpPr>
            <xdr:cNvPr id="130052" name="Drop Down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11</xdr:col>
          <xdr:colOff>0</xdr:colOff>
          <xdr:row>40</xdr:row>
          <xdr:rowOff>0</xdr:rowOff>
        </xdr:to>
        <xdr:sp macro="" textlink="">
          <xdr:nvSpPr>
            <xdr:cNvPr id="130053" name="Drop Down 5" hidden="1">
              <a:extLst>
                <a:ext uri="{63B3BB69-23CF-44E3-9099-C40C66FF867C}">
                  <a14:compatExt spid="_x0000_s13005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31</xdr:row>
      <xdr:rowOff>133350</xdr:rowOff>
    </xdr:to>
    <xdr:sp macro="" textlink="">
      <xdr:nvSpPr>
        <xdr:cNvPr id="2" name="AutoShape 5"/>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31</xdr:row>
      <xdr:rowOff>133350</xdr:rowOff>
    </xdr:to>
    <xdr:sp macro="" textlink="">
      <xdr:nvSpPr>
        <xdr:cNvPr id="3" name="AutoShape 4"/>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uis.unesco.org/datacentre" TargetMode="External"/><Relationship Id="rId7" Type="http://schemas.openxmlformats.org/officeDocument/2006/relationships/drawing" Target="../drawings/drawing1.xm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http://www.uis.unesco.org/" TargetMode="External"/><Relationship Id="rId10" Type="http://schemas.openxmlformats.org/officeDocument/2006/relationships/image" Target="../media/image1.emf"/><Relationship Id="rId4" Type="http://schemas.openxmlformats.org/officeDocument/2006/relationships/hyperlink" Target="mailto:uis.survey@unesco.org" TargetMode="External"/><Relationship Id="rId9" Type="http://schemas.openxmlformats.org/officeDocument/2006/relationships/package" Target="../embeddings/Microsoft_Excel_Worksheet1.xls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4"/>
  <sheetViews>
    <sheetView showGridLines="0" tabSelected="1" zoomScaleNormal="100" workbookViewId="0">
      <pane ySplit="2" topLeftCell="A3" activePane="bottomLeft" state="frozen"/>
      <selection pane="bottomLeft" activeCell="A3" sqref="A3"/>
    </sheetView>
  </sheetViews>
  <sheetFormatPr defaultColWidth="9.140625" defaultRowHeight="15"/>
  <cols>
    <col min="1" max="1" width="3.7109375" style="57" customWidth="1"/>
    <col min="2" max="2" width="15.140625" style="80" customWidth="1"/>
    <col min="3" max="3" width="18.85546875" style="80" customWidth="1"/>
    <col min="4" max="4" width="17" style="57" customWidth="1"/>
    <col min="5" max="5" width="5.7109375" style="57" customWidth="1"/>
    <col min="6" max="6" width="10.28515625" style="57" customWidth="1"/>
    <col min="7" max="7" width="15.42578125" style="57" customWidth="1"/>
    <col min="8" max="8" width="14.42578125" style="57" customWidth="1"/>
    <col min="9" max="9" width="14.85546875" style="57" customWidth="1"/>
    <col min="10" max="10" width="3.7109375" style="57" customWidth="1"/>
    <col min="11" max="13" width="9.85546875" style="57" customWidth="1"/>
    <col min="14" max="14" width="23.85546875" style="57" customWidth="1"/>
    <col min="15" max="15" width="3.7109375" style="57" customWidth="1"/>
    <col min="16" max="16384" width="9.140625" style="57"/>
  </cols>
  <sheetData>
    <row r="1" spans="1:15" ht="66" customHeight="1">
      <c r="A1" s="55"/>
      <c r="B1" s="255" t="s">
        <v>738</v>
      </c>
      <c r="C1" s="255"/>
      <c r="D1" s="255"/>
      <c r="E1" s="255"/>
      <c r="F1" s="255"/>
      <c r="G1" s="255"/>
      <c r="H1" s="255"/>
      <c r="I1" s="255"/>
      <c r="J1" s="255"/>
      <c r="K1" s="255"/>
      <c r="L1" s="255"/>
      <c r="M1" s="255"/>
      <c r="N1" s="255"/>
      <c r="O1" s="56"/>
    </row>
    <row r="2" spans="1:15" ht="53.25" customHeight="1">
      <c r="A2" s="55"/>
      <c r="B2" s="256" t="s">
        <v>709</v>
      </c>
      <c r="C2" s="256"/>
      <c r="D2" s="256"/>
      <c r="E2" s="256"/>
      <c r="F2" s="256"/>
      <c r="G2" s="256"/>
      <c r="H2" s="256"/>
      <c r="I2" s="256"/>
      <c r="J2" s="256"/>
      <c r="K2" s="256"/>
      <c r="L2" s="256"/>
      <c r="M2" s="256"/>
      <c r="N2" s="256"/>
      <c r="O2" s="58"/>
    </row>
    <row r="3" spans="1:15" s="61" customFormat="1" ht="5.0999999999999996" customHeight="1">
      <c r="A3" s="59"/>
      <c r="B3" s="60"/>
      <c r="C3" s="60"/>
      <c r="D3" s="60"/>
      <c r="E3" s="60"/>
      <c r="F3" s="60"/>
      <c r="G3" s="60"/>
      <c r="H3" s="60"/>
      <c r="I3" s="60"/>
      <c r="J3" s="60"/>
      <c r="K3" s="60"/>
      <c r="L3" s="60"/>
      <c r="M3" s="60"/>
      <c r="N3" s="60"/>
      <c r="O3" s="59"/>
    </row>
    <row r="4" spans="1:15" s="61" customFormat="1" ht="24" customHeight="1">
      <c r="A4" s="59"/>
      <c r="B4" s="254" t="s">
        <v>739</v>
      </c>
      <c r="C4" s="254"/>
      <c r="D4" s="254"/>
      <c r="E4" s="254"/>
      <c r="F4" s="254"/>
      <c r="G4" s="254"/>
      <c r="H4" s="254"/>
      <c r="I4" s="254"/>
      <c r="J4" s="254"/>
      <c r="K4" s="254"/>
      <c r="L4" s="254"/>
      <c r="M4" s="254"/>
      <c r="N4" s="254"/>
      <c r="O4" s="3"/>
    </row>
    <row r="5" spans="1:15" s="61" customFormat="1" ht="5.0999999999999996" customHeight="1">
      <c r="A5" s="59"/>
      <c r="B5" s="60"/>
      <c r="C5" s="60"/>
      <c r="D5" s="60"/>
      <c r="E5" s="60"/>
      <c r="F5" s="60"/>
      <c r="G5" s="60"/>
      <c r="H5" s="60"/>
      <c r="I5" s="60"/>
      <c r="J5" s="60"/>
      <c r="K5" s="60"/>
      <c r="L5" s="60"/>
      <c r="M5" s="60"/>
      <c r="N5" s="60"/>
      <c r="O5" s="59"/>
    </row>
    <row r="6" spans="1:15" s="61" customFormat="1" ht="24" customHeight="1">
      <c r="A6" s="59"/>
      <c r="B6" s="257" t="s">
        <v>762</v>
      </c>
      <c r="C6" s="257"/>
      <c r="D6" s="257"/>
      <c r="E6" s="257"/>
      <c r="F6" s="257"/>
      <c r="G6" s="257"/>
      <c r="H6" s="257"/>
      <c r="I6" s="257"/>
      <c r="J6" s="257"/>
      <c r="K6" s="257"/>
      <c r="L6" s="257"/>
      <c r="M6" s="257"/>
      <c r="N6" s="257"/>
      <c r="O6" s="3"/>
    </row>
    <row r="7" spans="1:15" s="61" customFormat="1" ht="5.0999999999999996" customHeight="1">
      <c r="A7" s="59"/>
      <c r="B7" s="62"/>
      <c r="C7" s="62"/>
      <c r="D7" s="62"/>
      <c r="E7" s="62"/>
      <c r="F7" s="62"/>
      <c r="G7" s="62"/>
      <c r="H7" s="62"/>
      <c r="I7" s="62"/>
      <c r="J7" s="62"/>
      <c r="K7" s="62"/>
      <c r="L7" s="62"/>
      <c r="M7" s="62"/>
      <c r="N7" s="62"/>
      <c r="O7" s="59"/>
    </row>
    <row r="8" spans="1:15" s="64" customFormat="1" ht="60.75" customHeight="1">
      <c r="A8" s="63"/>
      <c r="B8" s="247" t="s">
        <v>710</v>
      </c>
      <c r="C8" s="247"/>
      <c r="D8" s="247"/>
      <c r="E8" s="247"/>
      <c r="F8" s="247"/>
      <c r="G8" s="247"/>
      <c r="H8" s="247"/>
      <c r="I8" s="247"/>
      <c r="J8" s="247"/>
      <c r="K8" s="247"/>
      <c r="L8" s="247"/>
      <c r="M8" s="247"/>
      <c r="N8" s="247"/>
      <c r="O8" s="63"/>
    </row>
    <row r="9" spans="1:15" s="61" customFormat="1" ht="5.0999999999999996" customHeight="1">
      <c r="A9" s="59"/>
      <c r="B9" s="60"/>
      <c r="C9" s="60"/>
      <c r="D9" s="60"/>
      <c r="E9" s="60"/>
      <c r="F9" s="60"/>
      <c r="G9" s="60"/>
      <c r="H9" s="60"/>
      <c r="I9" s="60"/>
      <c r="J9" s="60"/>
      <c r="K9" s="60"/>
      <c r="L9" s="60"/>
      <c r="M9" s="60"/>
      <c r="N9" s="60"/>
      <c r="O9" s="59"/>
    </row>
    <row r="10" spans="1:15" s="61" customFormat="1" ht="24" customHeight="1">
      <c r="A10" s="59"/>
      <c r="B10" s="254" t="s">
        <v>711</v>
      </c>
      <c r="C10" s="254"/>
      <c r="D10" s="254"/>
      <c r="E10" s="254"/>
      <c r="F10" s="254"/>
      <c r="G10" s="254"/>
      <c r="H10" s="254"/>
      <c r="I10" s="254"/>
      <c r="J10" s="254"/>
      <c r="K10" s="254"/>
      <c r="L10" s="254"/>
      <c r="M10" s="254"/>
      <c r="N10" s="254"/>
      <c r="O10" s="3"/>
    </row>
    <row r="11" spans="1:15" s="61" customFormat="1" ht="5.0999999999999996" customHeight="1">
      <c r="A11" s="59"/>
      <c r="B11" s="250"/>
      <c r="C11" s="250"/>
      <c r="D11" s="250"/>
      <c r="E11" s="250"/>
      <c r="F11" s="250"/>
      <c r="G11" s="250"/>
      <c r="H11" s="250"/>
      <c r="I11" s="250"/>
      <c r="J11" s="250"/>
      <c r="K11" s="250"/>
      <c r="L11" s="250"/>
      <c r="M11" s="250"/>
      <c r="N11" s="250"/>
      <c r="O11" s="59"/>
    </row>
    <row r="12" spans="1:15" s="64" customFormat="1" ht="23.25" customHeight="1">
      <c r="A12" s="63"/>
      <c r="B12" s="252" t="s">
        <v>712</v>
      </c>
      <c r="C12" s="252"/>
      <c r="D12" s="252"/>
      <c r="E12" s="252"/>
      <c r="F12" s="252"/>
      <c r="G12" s="252"/>
      <c r="H12" s="252"/>
      <c r="I12" s="252"/>
      <c r="J12" s="252"/>
      <c r="K12" s="252"/>
      <c r="L12" s="252"/>
      <c r="M12" s="252"/>
      <c r="N12" s="252"/>
      <c r="O12" s="63"/>
    </row>
    <row r="13" spans="1:15" s="64" customFormat="1" ht="23.25" customHeight="1">
      <c r="A13" s="63"/>
      <c r="B13" s="253" t="s">
        <v>713</v>
      </c>
      <c r="C13" s="253"/>
      <c r="D13" s="253"/>
      <c r="E13" s="253"/>
      <c r="F13" s="253"/>
      <c r="G13" s="253"/>
      <c r="H13" s="253"/>
      <c r="I13" s="253"/>
      <c r="J13" s="243" t="s">
        <v>458</v>
      </c>
      <c r="K13" s="243"/>
      <c r="L13" s="243"/>
      <c r="M13" s="243"/>
      <c r="N13" s="243"/>
      <c r="O13" s="63"/>
    </row>
    <row r="14" spans="1:15" s="64" customFormat="1" ht="23.25" customHeight="1">
      <c r="A14" s="63"/>
      <c r="B14" s="253" t="s">
        <v>714</v>
      </c>
      <c r="C14" s="253"/>
      <c r="D14" s="253"/>
      <c r="E14" s="253"/>
      <c r="F14" s="253"/>
      <c r="G14" s="253"/>
      <c r="H14" s="253"/>
      <c r="I14" s="253"/>
      <c r="J14" s="243" t="s">
        <v>459</v>
      </c>
      <c r="K14" s="243"/>
      <c r="L14" s="243"/>
      <c r="M14" s="243"/>
      <c r="N14" s="243"/>
      <c r="O14" s="63"/>
    </row>
    <row r="15" spans="1:15" s="64" customFormat="1" ht="23.25" customHeight="1">
      <c r="A15" s="63"/>
      <c r="B15" s="253" t="s">
        <v>715</v>
      </c>
      <c r="C15" s="253"/>
      <c r="D15" s="253"/>
      <c r="E15" s="253"/>
      <c r="F15" s="253"/>
      <c r="G15" s="253"/>
      <c r="H15" s="253"/>
      <c r="I15" s="253"/>
      <c r="J15" s="243" t="s">
        <v>460</v>
      </c>
      <c r="K15" s="243"/>
      <c r="L15" s="243"/>
      <c r="M15" s="243"/>
      <c r="N15" s="243"/>
      <c r="O15" s="63"/>
    </row>
    <row r="16" spans="1:15" s="61" customFormat="1" ht="5.0999999999999996" customHeight="1">
      <c r="A16" s="59"/>
      <c r="B16" s="65"/>
      <c r="C16" s="66"/>
      <c r="D16" s="66"/>
      <c r="E16" s="66"/>
      <c r="F16" s="66"/>
      <c r="G16" s="66"/>
      <c r="H16" s="66"/>
      <c r="I16" s="66"/>
      <c r="J16" s="66"/>
      <c r="K16" s="66"/>
      <c r="L16" s="66"/>
      <c r="M16" s="66"/>
      <c r="N16" s="66"/>
      <c r="O16" s="59"/>
    </row>
    <row r="17" spans="1:15" s="61" customFormat="1" ht="18.75">
      <c r="A17" s="59"/>
      <c r="B17" s="246" t="s">
        <v>716</v>
      </c>
      <c r="C17" s="246"/>
      <c r="D17" s="246"/>
      <c r="E17" s="246"/>
      <c r="F17" s="246"/>
      <c r="G17" s="246"/>
      <c r="H17" s="246"/>
      <c r="I17" s="246"/>
      <c r="J17" s="246"/>
      <c r="K17" s="246"/>
      <c r="L17" s="246"/>
      <c r="M17" s="246"/>
      <c r="N17" s="246"/>
      <c r="O17" s="67"/>
    </row>
    <row r="18" spans="1:15" s="64" customFormat="1" ht="43.5" customHeight="1">
      <c r="A18" s="63"/>
      <c r="B18" s="247" t="s">
        <v>717</v>
      </c>
      <c r="C18" s="247"/>
      <c r="D18" s="247"/>
      <c r="E18" s="247"/>
      <c r="F18" s="247"/>
      <c r="G18" s="247"/>
      <c r="H18" s="247"/>
      <c r="I18" s="247"/>
      <c r="J18" s="247"/>
      <c r="K18" s="247"/>
      <c r="L18" s="247"/>
      <c r="M18" s="247"/>
      <c r="N18" s="247"/>
      <c r="O18" s="63"/>
    </row>
    <row r="19" spans="1:15" s="64" customFormat="1" ht="73.5" customHeight="1">
      <c r="A19" s="63"/>
      <c r="B19" s="247" t="s">
        <v>718</v>
      </c>
      <c r="C19" s="247"/>
      <c r="D19" s="247"/>
      <c r="E19" s="247"/>
      <c r="F19" s="247"/>
      <c r="G19" s="247"/>
      <c r="H19" s="247"/>
      <c r="I19" s="247"/>
      <c r="J19" s="247"/>
      <c r="K19" s="247"/>
      <c r="L19" s="247"/>
      <c r="M19" s="247"/>
      <c r="N19" s="247"/>
      <c r="O19" s="63"/>
    </row>
    <row r="20" spans="1:15" s="61" customFormat="1" ht="5.0999999999999996" customHeight="1">
      <c r="A20" s="59"/>
      <c r="B20" s="246"/>
      <c r="C20" s="246"/>
      <c r="D20" s="246"/>
      <c r="E20" s="246"/>
      <c r="F20" s="246"/>
      <c r="G20" s="246"/>
      <c r="H20" s="246"/>
      <c r="I20" s="246"/>
      <c r="J20" s="246"/>
      <c r="K20" s="246"/>
      <c r="L20" s="246"/>
      <c r="M20" s="246"/>
      <c r="N20" s="246"/>
      <c r="O20" s="59"/>
    </row>
    <row r="21" spans="1:15" s="69" customFormat="1" ht="18.75">
      <c r="A21" s="68"/>
      <c r="B21" s="246" t="s">
        <v>719</v>
      </c>
      <c r="C21" s="246"/>
      <c r="D21" s="246"/>
      <c r="E21" s="246"/>
      <c r="F21" s="246"/>
      <c r="G21" s="246"/>
      <c r="H21" s="246"/>
      <c r="I21" s="246"/>
      <c r="J21" s="246"/>
      <c r="K21" s="246"/>
      <c r="L21" s="246"/>
      <c r="M21" s="246"/>
      <c r="N21" s="246"/>
      <c r="O21" s="67"/>
    </row>
    <row r="22" spans="1:15" s="72" customFormat="1" ht="39.75" customHeight="1">
      <c r="A22" s="70"/>
      <c r="B22" s="251" t="s">
        <v>740</v>
      </c>
      <c r="C22" s="251"/>
      <c r="D22" s="251"/>
      <c r="E22" s="251"/>
      <c r="F22" s="251"/>
      <c r="G22" s="251"/>
      <c r="H22" s="251"/>
      <c r="I22" s="251"/>
      <c r="J22" s="251"/>
      <c r="K22" s="251"/>
      <c r="L22" s="251"/>
      <c r="M22" s="251"/>
      <c r="N22" s="251"/>
      <c r="O22" s="71"/>
    </row>
    <row r="23" spans="1:15" s="61" customFormat="1" ht="5.0999999999999996" customHeight="1">
      <c r="A23" s="59"/>
      <c r="B23" s="232"/>
      <c r="C23" s="232"/>
      <c r="D23" s="232"/>
      <c r="E23" s="232"/>
      <c r="F23" s="232"/>
      <c r="G23" s="232"/>
      <c r="H23" s="232"/>
      <c r="I23" s="232"/>
      <c r="J23" s="232"/>
      <c r="K23" s="232"/>
      <c r="L23" s="232"/>
      <c r="M23" s="232"/>
      <c r="N23" s="232"/>
      <c r="O23" s="59"/>
    </row>
    <row r="24" spans="1:15" s="61" customFormat="1" ht="18.75">
      <c r="A24" s="59"/>
      <c r="B24" s="246" t="s">
        <v>720</v>
      </c>
      <c r="C24" s="246"/>
      <c r="D24" s="246"/>
      <c r="E24" s="246"/>
      <c r="F24" s="246"/>
      <c r="G24" s="246"/>
      <c r="H24" s="246"/>
      <c r="I24" s="246"/>
      <c r="J24" s="246"/>
      <c r="K24" s="246"/>
      <c r="L24" s="246"/>
      <c r="M24" s="246"/>
      <c r="N24" s="246"/>
      <c r="O24" s="67"/>
    </row>
    <row r="25" spans="1:15" s="64" customFormat="1" ht="68.25" customHeight="1">
      <c r="A25" s="63"/>
      <c r="B25" s="247" t="s">
        <v>721</v>
      </c>
      <c r="C25" s="247"/>
      <c r="D25" s="247"/>
      <c r="E25" s="247"/>
      <c r="F25" s="247"/>
      <c r="G25" s="247"/>
      <c r="H25" s="247"/>
      <c r="I25" s="247"/>
      <c r="J25" s="247"/>
      <c r="K25" s="247"/>
      <c r="L25" s="247"/>
      <c r="M25" s="247"/>
      <c r="N25" s="247"/>
      <c r="O25" s="63"/>
    </row>
    <row r="26" spans="1:15" s="61" customFormat="1" ht="18.75">
      <c r="A26" s="59"/>
      <c r="B26" s="246" t="s">
        <v>722</v>
      </c>
      <c r="C26" s="246"/>
      <c r="D26" s="246"/>
      <c r="E26" s="246"/>
      <c r="F26" s="246"/>
      <c r="G26" s="246"/>
      <c r="H26" s="246"/>
      <c r="I26" s="246"/>
      <c r="J26" s="246"/>
      <c r="K26" s="246"/>
      <c r="L26" s="246"/>
      <c r="M26" s="246"/>
      <c r="N26" s="246"/>
      <c r="O26" s="231"/>
    </row>
    <row r="27" spans="1:15" s="64" customFormat="1" ht="57" customHeight="1">
      <c r="A27" s="63"/>
      <c r="B27" s="247" t="s">
        <v>754</v>
      </c>
      <c r="C27" s="247"/>
      <c r="D27" s="247"/>
      <c r="E27" s="247"/>
      <c r="F27" s="247"/>
      <c r="G27" s="247"/>
      <c r="H27" s="247"/>
      <c r="I27" s="247"/>
      <c r="J27" s="247"/>
      <c r="K27" s="247"/>
      <c r="L27" s="247"/>
      <c r="M27" s="247"/>
      <c r="N27" s="247"/>
      <c r="O27" s="63"/>
    </row>
    <row r="28" spans="1:15" s="61" customFormat="1" ht="18.75">
      <c r="A28" s="59"/>
      <c r="B28" s="246" t="s">
        <v>723</v>
      </c>
      <c r="C28" s="246"/>
      <c r="D28" s="246"/>
      <c r="E28" s="246"/>
      <c r="F28" s="246"/>
      <c r="G28" s="246"/>
      <c r="H28" s="246"/>
      <c r="I28" s="246"/>
      <c r="J28" s="246"/>
      <c r="K28" s="246"/>
      <c r="L28" s="246"/>
      <c r="M28" s="246"/>
      <c r="N28" s="246"/>
      <c r="O28" s="67"/>
    </row>
    <row r="29" spans="1:15" s="64" customFormat="1" ht="82.5" customHeight="1">
      <c r="A29" s="63"/>
      <c r="B29" s="247" t="s">
        <v>724</v>
      </c>
      <c r="C29" s="247"/>
      <c r="D29" s="247"/>
      <c r="E29" s="247"/>
      <c r="F29" s="247"/>
      <c r="G29" s="247"/>
      <c r="H29" s="247"/>
      <c r="I29" s="247"/>
      <c r="J29" s="247"/>
      <c r="K29" s="247"/>
      <c r="L29" s="247"/>
      <c r="M29" s="247"/>
      <c r="N29" s="247"/>
      <c r="O29" s="63"/>
    </row>
    <row r="30" spans="1:15" s="61" customFormat="1" ht="12.75" customHeight="1">
      <c r="A30" s="59"/>
      <c r="B30" s="73"/>
      <c r="C30" s="74"/>
      <c r="D30" s="74"/>
      <c r="E30" s="74"/>
      <c r="F30" s="59"/>
      <c r="G30" s="59"/>
      <c r="H30" s="59"/>
      <c r="I30" s="59"/>
      <c r="J30" s="59"/>
      <c r="K30" s="59"/>
      <c r="L30" s="59"/>
      <c r="M30" s="59"/>
      <c r="N30" s="59"/>
      <c r="O30" s="59"/>
    </row>
    <row r="31" spans="1:15" s="76" customFormat="1" ht="99" customHeight="1">
      <c r="A31" s="75"/>
      <c r="B31" s="75"/>
      <c r="C31" s="75"/>
      <c r="D31" s="75"/>
      <c r="E31" s="75"/>
      <c r="F31" s="75"/>
      <c r="G31" s="75"/>
      <c r="H31" s="75"/>
      <c r="I31" s="75"/>
      <c r="J31" s="75"/>
      <c r="K31" s="75"/>
      <c r="L31" s="75"/>
      <c r="M31" s="75"/>
      <c r="N31" s="75"/>
      <c r="O31" s="75"/>
    </row>
    <row r="32" spans="1:15" s="61" customFormat="1" ht="5.0999999999999996" customHeight="1">
      <c r="A32" s="59"/>
      <c r="B32" s="73"/>
      <c r="C32" s="232"/>
      <c r="D32" s="59"/>
      <c r="E32" s="59"/>
      <c r="F32" s="59"/>
      <c r="G32" s="59"/>
      <c r="H32" s="59"/>
      <c r="I32" s="59"/>
      <c r="J32" s="59"/>
      <c r="K32" s="59"/>
      <c r="L32" s="59"/>
      <c r="M32" s="59"/>
      <c r="N32" s="59"/>
      <c r="O32" s="59"/>
    </row>
    <row r="33" spans="1:15" s="61" customFormat="1" ht="22.5" customHeight="1">
      <c r="A33" s="59"/>
      <c r="B33" s="246" t="s">
        <v>725</v>
      </c>
      <c r="C33" s="246"/>
      <c r="D33" s="246"/>
      <c r="E33" s="246"/>
      <c r="F33" s="246"/>
      <c r="G33" s="246"/>
      <c r="H33" s="246"/>
      <c r="I33" s="246"/>
      <c r="J33" s="246"/>
      <c r="K33" s="246"/>
      <c r="L33" s="246"/>
      <c r="M33" s="246"/>
      <c r="N33" s="246"/>
      <c r="O33" s="67"/>
    </row>
    <row r="34" spans="1:15" s="64" customFormat="1" ht="32.25" customHeight="1">
      <c r="A34" s="63"/>
      <c r="B34" s="247" t="s">
        <v>726</v>
      </c>
      <c r="C34" s="247"/>
      <c r="D34" s="247"/>
      <c r="E34" s="247"/>
      <c r="F34" s="247"/>
      <c r="G34" s="247"/>
      <c r="H34" s="247"/>
      <c r="I34" s="247"/>
      <c r="J34" s="247"/>
      <c r="K34" s="247"/>
      <c r="L34" s="247"/>
      <c r="M34" s="247"/>
      <c r="N34" s="247"/>
      <c r="O34" s="63"/>
    </row>
    <row r="35" spans="1:15" s="61" customFormat="1" ht="5.0999999999999996" customHeight="1">
      <c r="A35" s="59"/>
      <c r="B35" s="232"/>
      <c r="C35" s="232"/>
      <c r="D35" s="232"/>
      <c r="E35" s="232"/>
      <c r="F35" s="232"/>
      <c r="G35" s="232"/>
      <c r="H35" s="232"/>
      <c r="I35" s="232"/>
      <c r="J35" s="232"/>
      <c r="K35" s="232"/>
      <c r="L35" s="232"/>
      <c r="M35" s="232"/>
      <c r="N35" s="232"/>
      <c r="O35" s="59"/>
    </row>
    <row r="36" spans="1:15" s="61" customFormat="1" ht="22.5" customHeight="1">
      <c r="A36" s="59"/>
      <c r="B36" s="246" t="s">
        <v>727</v>
      </c>
      <c r="C36" s="246"/>
      <c r="D36" s="246"/>
      <c r="E36" s="246"/>
      <c r="F36" s="246"/>
      <c r="G36" s="246"/>
      <c r="H36" s="246"/>
      <c r="I36" s="246"/>
      <c r="J36" s="246"/>
      <c r="K36" s="246"/>
      <c r="L36" s="246"/>
      <c r="M36" s="246"/>
      <c r="N36" s="246"/>
      <c r="O36" s="59"/>
    </row>
    <row r="37" spans="1:15" s="64" customFormat="1" ht="60.75" customHeight="1">
      <c r="A37" s="63"/>
      <c r="B37" s="247" t="s">
        <v>756</v>
      </c>
      <c r="C37" s="247"/>
      <c r="D37" s="247"/>
      <c r="E37" s="247"/>
      <c r="F37" s="247"/>
      <c r="G37" s="247"/>
      <c r="H37" s="247"/>
      <c r="I37" s="247"/>
      <c r="J37" s="247"/>
      <c r="K37" s="247"/>
      <c r="L37" s="247"/>
      <c r="M37" s="247"/>
      <c r="N37" s="247"/>
      <c r="O37" s="63"/>
    </row>
    <row r="38" spans="1:15" s="61" customFormat="1" ht="7.5" customHeight="1">
      <c r="A38" s="59"/>
      <c r="B38" s="232"/>
      <c r="C38" s="232"/>
      <c r="D38" s="232"/>
      <c r="E38" s="232"/>
      <c r="F38" s="232"/>
      <c r="G38" s="232"/>
      <c r="H38" s="232"/>
      <c r="I38" s="232"/>
      <c r="J38" s="232"/>
      <c r="K38" s="232"/>
      <c r="L38" s="232"/>
      <c r="M38" s="232"/>
      <c r="N38" s="59"/>
      <c r="O38" s="59"/>
    </row>
    <row r="39" spans="1:15" s="61" customFormat="1" ht="18.75" customHeight="1">
      <c r="A39" s="59"/>
      <c r="B39" s="246" t="s">
        <v>728</v>
      </c>
      <c r="C39" s="246"/>
      <c r="D39" s="246"/>
      <c r="E39" s="246"/>
      <c r="F39" s="246"/>
      <c r="G39" s="246"/>
      <c r="H39" s="246"/>
      <c r="I39" s="246"/>
      <c r="J39" s="246"/>
      <c r="K39" s="246"/>
      <c r="L39" s="246"/>
      <c r="M39" s="246"/>
      <c r="N39" s="246"/>
      <c r="O39" s="59"/>
    </row>
    <row r="40" spans="1:15" s="64" customFormat="1" ht="47.25" customHeight="1">
      <c r="A40" s="63"/>
      <c r="B40" s="247" t="s">
        <v>729</v>
      </c>
      <c r="C40" s="247"/>
      <c r="D40" s="247"/>
      <c r="E40" s="247"/>
      <c r="F40" s="247"/>
      <c r="G40" s="247"/>
      <c r="H40" s="247"/>
      <c r="I40" s="247"/>
      <c r="J40" s="247"/>
      <c r="K40" s="247"/>
      <c r="L40" s="247"/>
      <c r="M40" s="247"/>
      <c r="N40" s="248"/>
      <c r="O40" s="63"/>
    </row>
    <row r="41" spans="1:15" s="61" customFormat="1" ht="5.0999999999999996" customHeight="1">
      <c r="A41" s="59"/>
      <c r="B41" s="232"/>
      <c r="C41" s="232"/>
      <c r="D41" s="232"/>
      <c r="E41" s="232"/>
      <c r="F41" s="232"/>
      <c r="G41" s="232"/>
      <c r="H41" s="232"/>
      <c r="I41" s="232"/>
      <c r="J41" s="232"/>
      <c r="K41" s="232"/>
      <c r="L41" s="232"/>
      <c r="M41" s="232"/>
      <c r="N41" s="59"/>
      <c r="O41" s="59"/>
    </row>
    <row r="42" spans="1:15" s="61" customFormat="1" ht="5.0999999999999996" customHeight="1">
      <c r="A42" s="59"/>
      <c r="B42" s="77"/>
      <c r="C42" s="59"/>
      <c r="D42" s="59"/>
      <c r="E42" s="59"/>
      <c r="F42" s="59"/>
      <c r="G42" s="59"/>
      <c r="H42" s="59"/>
      <c r="I42" s="59"/>
      <c r="J42" s="59"/>
      <c r="K42" s="59"/>
      <c r="L42" s="59"/>
      <c r="M42" s="59"/>
      <c r="N42" s="59"/>
      <c r="O42" s="59"/>
    </row>
    <row r="43" spans="1:15" s="61" customFormat="1" ht="18.75" customHeight="1">
      <c r="A43" s="59"/>
      <c r="B43" s="246" t="s">
        <v>730</v>
      </c>
      <c r="C43" s="246"/>
      <c r="D43" s="246"/>
      <c r="E43" s="246"/>
      <c r="F43" s="246"/>
      <c r="G43" s="246"/>
      <c r="H43" s="246"/>
      <c r="I43" s="246"/>
      <c r="J43" s="246"/>
      <c r="K43" s="246"/>
      <c r="L43" s="246"/>
      <c r="M43" s="246"/>
      <c r="N43" s="246"/>
      <c r="O43" s="59"/>
    </row>
    <row r="44" spans="1:15" s="64" customFormat="1" ht="51.75" customHeight="1">
      <c r="A44" s="63"/>
      <c r="B44" s="247" t="s">
        <v>755</v>
      </c>
      <c r="C44" s="248"/>
      <c r="D44" s="248"/>
      <c r="E44" s="248"/>
      <c r="F44" s="248"/>
      <c r="G44" s="248"/>
      <c r="H44" s="248"/>
      <c r="I44" s="248"/>
      <c r="J44" s="248"/>
      <c r="K44" s="248"/>
      <c r="L44" s="248"/>
      <c r="M44" s="248"/>
      <c r="N44" s="248"/>
      <c r="O44" s="63"/>
    </row>
    <row r="45" spans="1:15" s="61" customFormat="1" ht="5.0999999999999996" customHeight="1">
      <c r="A45" s="59"/>
      <c r="B45" s="77"/>
      <c r="C45" s="59"/>
      <c r="D45" s="59"/>
      <c r="E45" s="59"/>
      <c r="F45" s="59"/>
      <c r="G45" s="59"/>
      <c r="H45" s="59"/>
      <c r="I45" s="59"/>
      <c r="J45" s="59"/>
      <c r="K45" s="59"/>
      <c r="L45" s="59"/>
      <c r="M45" s="59"/>
      <c r="N45" s="59"/>
      <c r="O45" s="59"/>
    </row>
    <row r="46" spans="1:15" s="61" customFormat="1" ht="18.75" customHeight="1">
      <c r="A46" s="59"/>
      <c r="B46" s="246" t="s">
        <v>731</v>
      </c>
      <c r="C46" s="246"/>
      <c r="D46" s="246"/>
      <c r="E46" s="246"/>
      <c r="F46" s="246"/>
      <c r="G46" s="246"/>
      <c r="H46" s="246"/>
      <c r="I46" s="246"/>
      <c r="J46" s="246"/>
      <c r="K46" s="246"/>
      <c r="L46" s="246"/>
      <c r="M46" s="246"/>
      <c r="N46" s="246"/>
      <c r="O46" s="59"/>
    </row>
    <row r="47" spans="1:15" s="64" customFormat="1" ht="50.25" customHeight="1">
      <c r="A47" s="63"/>
      <c r="B47" s="247" t="s">
        <v>757</v>
      </c>
      <c r="C47" s="248"/>
      <c r="D47" s="248"/>
      <c r="E47" s="248"/>
      <c r="F47" s="248"/>
      <c r="G47" s="248"/>
      <c r="H47" s="248"/>
      <c r="I47" s="248"/>
      <c r="J47" s="248"/>
      <c r="K47" s="248"/>
      <c r="L47" s="248"/>
      <c r="M47" s="248"/>
      <c r="N47" s="248"/>
      <c r="O47" s="63"/>
    </row>
    <row r="48" spans="1:15" s="61" customFormat="1" ht="5.0999999999999996" customHeight="1">
      <c r="A48" s="59"/>
      <c r="B48" s="232"/>
      <c r="C48" s="59"/>
      <c r="D48" s="59"/>
      <c r="E48" s="59"/>
      <c r="F48" s="59"/>
      <c r="G48" s="59"/>
      <c r="H48" s="59"/>
      <c r="I48" s="59"/>
      <c r="J48" s="59"/>
      <c r="K48" s="59"/>
      <c r="L48" s="59"/>
      <c r="M48" s="59"/>
      <c r="N48" s="59"/>
      <c r="O48" s="59"/>
    </row>
    <row r="49" spans="1:15" s="61" customFormat="1" ht="18.75" customHeight="1">
      <c r="A49" s="59"/>
      <c r="B49" s="246" t="s">
        <v>732</v>
      </c>
      <c r="C49" s="246"/>
      <c r="D49" s="246"/>
      <c r="E49" s="246"/>
      <c r="F49" s="246"/>
      <c r="G49" s="246"/>
      <c r="H49" s="246"/>
      <c r="I49" s="246"/>
      <c r="J49" s="246"/>
      <c r="K49" s="246"/>
      <c r="L49" s="246"/>
      <c r="M49" s="246"/>
      <c r="N49" s="246"/>
      <c r="O49" s="59"/>
    </row>
    <row r="50" spans="1:15" s="64" customFormat="1" ht="54.75" customHeight="1">
      <c r="A50" s="63"/>
      <c r="B50" s="247" t="s">
        <v>758</v>
      </c>
      <c r="C50" s="247"/>
      <c r="D50" s="247"/>
      <c r="E50" s="247"/>
      <c r="F50" s="247"/>
      <c r="G50" s="247"/>
      <c r="H50" s="247"/>
      <c r="I50" s="247"/>
      <c r="J50" s="247"/>
      <c r="K50" s="247"/>
      <c r="L50" s="247"/>
      <c r="M50" s="247"/>
      <c r="N50" s="247"/>
      <c r="O50" s="63"/>
    </row>
    <row r="51" spans="1:15" s="61" customFormat="1" ht="5.0999999999999996" customHeight="1">
      <c r="A51" s="59"/>
      <c r="B51" s="232"/>
      <c r="C51" s="232"/>
      <c r="D51" s="232"/>
      <c r="E51" s="232"/>
      <c r="F51" s="232"/>
      <c r="G51" s="232"/>
      <c r="H51" s="232"/>
      <c r="I51" s="232"/>
      <c r="J51" s="232"/>
      <c r="K51" s="232"/>
      <c r="L51" s="232"/>
      <c r="M51" s="232"/>
      <c r="N51" s="59"/>
      <c r="O51" s="59"/>
    </row>
    <row r="52" spans="1:15" s="61" customFormat="1" ht="24" customHeight="1">
      <c r="A52" s="59"/>
      <c r="B52" s="249" t="s">
        <v>733</v>
      </c>
      <c r="C52" s="249"/>
      <c r="D52" s="249"/>
      <c r="E52" s="249"/>
      <c r="F52" s="249"/>
      <c r="G52" s="249"/>
      <c r="H52" s="249"/>
      <c r="I52" s="249"/>
      <c r="J52" s="249"/>
      <c r="K52" s="249"/>
      <c r="L52" s="249"/>
      <c r="M52" s="249"/>
      <c r="N52" s="249"/>
      <c r="O52" s="63"/>
    </row>
    <row r="53" spans="1:15" s="61" customFormat="1" ht="5.0999999999999996" customHeight="1">
      <c r="A53" s="59"/>
      <c r="B53" s="250"/>
      <c r="C53" s="250"/>
      <c r="D53" s="250"/>
      <c r="E53" s="250"/>
      <c r="F53" s="250"/>
      <c r="G53" s="250"/>
      <c r="H53" s="250"/>
      <c r="I53" s="250"/>
      <c r="J53" s="250"/>
      <c r="K53" s="250"/>
      <c r="L53" s="250"/>
      <c r="M53" s="250"/>
      <c r="N53" s="250"/>
      <c r="O53" s="59"/>
    </row>
    <row r="54" spans="1:15" s="79" customFormat="1" ht="15.75">
      <c r="A54" s="78"/>
      <c r="B54" s="245" t="s">
        <v>734</v>
      </c>
      <c r="C54" s="245"/>
      <c r="D54" s="245"/>
      <c r="E54" s="245"/>
      <c r="F54" s="245"/>
      <c r="G54" s="245"/>
      <c r="H54" s="245"/>
      <c r="I54" s="245"/>
      <c r="J54" s="245"/>
      <c r="K54" s="245"/>
      <c r="L54" s="245"/>
      <c r="M54" s="245"/>
      <c r="N54" s="245"/>
      <c r="O54" s="63"/>
    </row>
    <row r="55" spans="1:15" s="79" customFormat="1" ht="15.75">
      <c r="A55" s="78"/>
      <c r="B55" s="233"/>
      <c r="C55" s="233"/>
      <c r="D55" s="78"/>
      <c r="E55" s="78"/>
      <c r="F55" s="78"/>
      <c r="G55" s="78"/>
      <c r="H55" s="78"/>
      <c r="I55" s="78"/>
      <c r="J55" s="78"/>
      <c r="K55" s="78"/>
      <c r="L55" s="78"/>
      <c r="M55" s="78"/>
      <c r="N55" s="78"/>
      <c r="O55" s="78"/>
    </row>
    <row r="56" spans="1:15" s="79" customFormat="1" ht="15.75">
      <c r="A56" s="78"/>
      <c r="B56" s="233"/>
      <c r="C56" s="78" t="s">
        <v>735</v>
      </c>
      <c r="D56" s="243" t="s">
        <v>459</v>
      </c>
      <c r="E56" s="243"/>
      <c r="F56" s="243"/>
      <c r="G56" s="243"/>
      <c r="H56" s="78"/>
      <c r="I56" s="78"/>
      <c r="J56" s="78"/>
      <c r="K56" s="78"/>
      <c r="L56" s="78"/>
      <c r="M56" s="78"/>
      <c r="N56" s="78"/>
      <c r="O56" s="78"/>
    </row>
    <row r="57" spans="1:15" s="79" customFormat="1" ht="15.75">
      <c r="A57" s="78"/>
      <c r="B57" s="233"/>
      <c r="C57" s="78" t="s">
        <v>462</v>
      </c>
      <c r="D57" s="244" t="s">
        <v>466</v>
      </c>
      <c r="E57" s="244"/>
      <c r="F57" s="244"/>
      <c r="G57" s="244"/>
      <c r="H57" s="78"/>
      <c r="I57" s="78"/>
      <c r="J57" s="78"/>
      <c r="K57" s="78"/>
      <c r="L57" s="78"/>
      <c r="M57" s="78"/>
      <c r="N57" s="78"/>
      <c r="O57" s="78"/>
    </row>
    <row r="58" spans="1:15" s="79" customFormat="1" ht="15.75">
      <c r="A58" s="78"/>
      <c r="B58" s="233"/>
      <c r="C58" s="78" t="s">
        <v>463</v>
      </c>
      <c r="D58" s="244" t="s">
        <v>467</v>
      </c>
      <c r="E58" s="245"/>
      <c r="F58" s="245"/>
      <c r="G58" s="245"/>
      <c r="H58" s="78"/>
      <c r="I58" s="78"/>
      <c r="J58" s="78"/>
      <c r="K58" s="78"/>
      <c r="L58" s="78"/>
      <c r="M58" s="78"/>
      <c r="N58" s="78"/>
      <c r="O58" s="78"/>
    </row>
    <row r="59" spans="1:15" s="79" customFormat="1" ht="15.75">
      <c r="A59" s="78"/>
      <c r="B59" s="233"/>
      <c r="C59" s="78" t="s">
        <v>736</v>
      </c>
      <c r="D59" s="245" t="s">
        <v>737</v>
      </c>
      <c r="E59" s="245"/>
      <c r="F59" s="245"/>
      <c r="G59" s="245"/>
      <c r="H59" s="78"/>
      <c r="I59" s="78"/>
      <c r="J59" s="78"/>
      <c r="K59" s="78"/>
      <c r="L59" s="78"/>
      <c r="M59" s="78"/>
      <c r="N59" s="78"/>
      <c r="O59" s="78"/>
    </row>
    <row r="60" spans="1:15" s="79" customFormat="1" ht="15.75">
      <c r="A60" s="78"/>
      <c r="B60" s="233"/>
      <c r="C60" s="78"/>
      <c r="D60" s="245" t="s">
        <v>444</v>
      </c>
      <c r="E60" s="245"/>
      <c r="F60" s="245"/>
      <c r="G60" s="245"/>
      <c r="H60" s="78"/>
      <c r="I60" s="78"/>
      <c r="J60" s="78"/>
      <c r="K60" s="78"/>
      <c r="L60" s="78"/>
      <c r="M60" s="78"/>
      <c r="N60" s="78"/>
      <c r="O60" s="78"/>
    </row>
    <row r="61" spans="1:15" s="79" customFormat="1" ht="15.75">
      <c r="A61" s="78"/>
      <c r="B61" s="233"/>
      <c r="C61" s="78"/>
      <c r="D61" s="245" t="s">
        <v>461</v>
      </c>
      <c r="E61" s="245"/>
      <c r="F61" s="245"/>
      <c r="G61" s="245"/>
      <c r="H61" s="78"/>
      <c r="I61" s="78"/>
      <c r="J61" s="78"/>
      <c r="K61" s="78"/>
      <c r="L61" s="78"/>
      <c r="M61" s="78"/>
      <c r="N61" s="78"/>
      <c r="O61" s="78"/>
    </row>
    <row r="62" spans="1:15" s="79" customFormat="1" ht="15.75">
      <c r="A62" s="78"/>
      <c r="B62" s="233"/>
      <c r="C62" s="78"/>
      <c r="D62" s="245" t="s">
        <v>557</v>
      </c>
      <c r="E62" s="245"/>
      <c r="F62" s="245"/>
      <c r="G62" s="245"/>
      <c r="H62" s="78"/>
      <c r="I62" s="78"/>
      <c r="J62" s="78"/>
      <c r="K62" s="78"/>
      <c r="L62" s="78"/>
      <c r="M62" s="78"/>
      <c r="N62" s="78"/>
      <c r="O62" s="78"/>
    </row>
    <row r="63" spans="1:15" s="79" customFormat="1" ht="15.75">
      <c r="A63" s="78"/>
      <c r="B63" s="233"/>
      <c r="C63" s="78" t="s">
        <v>465</v>
      </c>
      <c r="D63" s="243" t="s">
        <v>464</v>
      </c>
      <c r="E63" s="243"/>
      <c r="F63" s="243"/>
      <c r="G63" s="243"/>
      <c r="H63" s="78"/>
      <c r="I63" s="78"/>
      <c r="J63" s="78"/>
      <c r="K63" s="78"/>
      <c r="L63" s="78"/>
      <c r="M63" s="78"/>
      <c r="N63" s="78"/>
      <c r="O63" s="78"/>
    </row>
    <row r="64" spans="1:15">
      <c r="A64" s="55"/>
      <c r="B64" s="73"/>
      <c r="C64" s="73"/>
      <c r="D64" s="55"/>
      <c r="E64" s="55"/>
      <c r="F64" s="55"/>
      <c r="G64" s="55"/>
      <c r="H64" s="55"/>
      <c r="I64" s="55"/>
      <c r="J64" s="55"/>
      <c r="K64" s="55"/>
      <c r="L64" s="55"/>
      <c r="M64" s="55"/>
      <c r="N64" s="55"/>
      <c r="O64" s="55"/>
    </row>
  </sheetData>
  <sheetProtection password="CA1C" sheet="1" objects="1" scenarios="1" formatCells="0" formatColumns="0" formatRows="0" sort="0" autoFilter="0"/>
  <mergeCells count="49">
    <mergeCell ref="B10:N10"/>
    <mergeCell ref="B1:N1"/>
    <mergeCell ref="B2:N2"/>
    <mergeCell ref="B4:N4"/>
    <mergeCell ref="B6:N6"/>
    <mergeCell ref="B8:N8"/>
    <mergeCell ref="B20:N20"/>
    <mergeCell ref="B11:N11"/>
    <mergeCell ref="B12:N12"/>
    <mergeCell ref="B13:I13"/>
    <mergeCell ref="J13:N13"/>
    <mergeCell ref="B14:I14"/>
    <mergeCell ref="J14:N14"/>
    <mergeCell ref="B15:I15"/>
    <mergeCell ref="J15:N15"/>
    <mergeCell ref="B17:N17"/>
    <mergeCell ref="B18:N18"/>
    <mergeCell ref="B19:N19"/>
    <mergeCell ref="B37:N37"/>
    <mergeCell ref="B21:N21"/>
    <mergeCell ref="B22:N22"/>
    <mergeCell ref="B24:N24"/>
    <mergeCell ref="B25:N25"/>
    <mergeCell ref="B26:N26"/>
    <mergeCell ref="B27:N27"/>
    <mergeCell ref="B28:N28"/>
    <mergeCell ref="B29:N29"/>
    <mergeCell ref="B33:N33"/>
    <mergeCell ref="B34:N34"/>
    <mergeCell ref="B36:N36"/>
    <mergeCell ref="D56:G56"/>
    <mergeCell ref="B39:N39"/>
    <mergeCell ref="B40:N40"/>
    <mergeCell ref="B43:N43"/>
    <mergeCell ref="B44:N44"/>
    <mergeCell ref="B46:N46"/>
    <mergeCell ref="B47:N47"/>
    <mergeCell ref="B49:N49"/>
    <mergeCell ref="B50:N50"/>
    <mergeCell ref="B52:N52"/>
    <mergeCell ref="B53:N53"/>
    <mergeCell ref="B54:N54"/>
    <mergeCell ref="D63:G63"/>
    <mergeCell ref="D57:G57"/>
    <mergeCell ref="D58:G58"/>
    <mergeCell ref="D59:G59"/>
    <mergeCell ref="D60:G60"/>
    <mergeCell ref="D61:G61"/>
    <mergeCell ref="D62:G62"/>
  </mergeCells>
  <hyperlinks>
    <hyperlink ref="J13" r:id="rId1"/>
    <hyperlink ref="J14" r:id="rId2"/>
    <hyperlink ref="J15" r:id="rId3"/>
    <hyperlink ref="D56" r:id="rId4"/>
    <hyperlink ref="D63" r:id="rId5"/>
  </hyperlinks>
  <pageMargins left="0.23622047244094491" right="0.23622047244094491" top="0.74803149606299213" bottom="0.74803149606299213" header="0.31496062992125984" footer="0.31496062992125984"/>
  <pageSetup scale="58" fitToHeight="0" orientation="portrait" r:id="rId6"/>
  <headerFooter>
    <oddFooter>&amp;C&amp;P&amp;R&amp;F</oddFooter>
  </headerFooter>
  <drawing r:id="rId7"/>
  <legacyDrawing r:id="rId8"/>
  <oleObjects>
    <mc:AlternateContent xmlns:mc="http://schemas.openxmlformats.org/markup-compatibility/2006">
      <mc:Choice Requires="x14">
        <oleObject progId="Excel.Sheet.12" shapeId="144385" r:id="rId9">
          <objectPr defaultSize="0" autoPict="0" r:id="rId10">
            <anchor moveWithCells="1" sizeWithCells="1">
              <from>
                <xdr:col>1</xdr:col>
                <xdr:colOff>838200</xdr:colOff>
                <xdr:row>29</xdr:row>
                <xdr:rowOff>28575</xdr:rowOff>
              </from>
              <to>
                <xdr:col>6</xdr:col>
                <xdr:colOff>714375</xdr:colOff>
                <xdr:row>30</xdr:row>
                <xdr:rowOff>1209675</xdr:rowOff>
              </to>
            </anchor>
          </objectPr>
        </oleObject>
      </mc:Choice>
      <mc:Fallback>
        <oleObject progId="Excel.Sheet.12" shapeId="144385" r:id="rId9"/>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8"/>
  <sheetViews>
    <sheetView showGridLines="0" zoomScaleNormal="100" workbookViewId="0">
      <selection sqref="A1:J28"/>
    </sheetView>
  </sheetViews>
  <sheetFormatPr defaultColWidth="11.42578125" defaultRowHeight="12.75"/>
  <cols>
    <col min="1" max="1" width="22.28515625" style="29" bestFit="1" customWidth="1"/>
    <col min="2" max="2" width="11.42578125" style="29"/>
    <col min="3" max="3" width="11.7109375" style="29" bestFit="1" customWidth="1"/>
    <col min="4" max="4" width="7.7109375" style="29" bestFit="1" customWidth="1"/>
    <col min="5" max="5" width="11.42578125" style="29"/>
    <col min="6" max="6" width="14.7109375" style="29" bestFit="1" customWidth="1"/>
    <col min="7" max="16384" width="11.42578125" style="29"/>
  </cols>
  <sheetData>
    <row r="1" spans="1:14">
      <c r="A1" s="26" t="s">
        <v>472</v>
      </c>
      <c r="B1" s="26" t="s">
        <v>106</v>
      </c>
      <c r="C1" s="26" t="s">
        <v>107</v>
      </c>
      <c r="D1" s="27" t="s">
        <v>108</v>
      </c>
      <c r="E1" s="26"/>
      <c r="F1" s="26" t="s">
        <v>109</v>
      </c>
      <c r="G1" s="28" t="s">
        <v>487</v>
      </c>
      <c r="I1" s="29" t="s">
        <v>468</v>
      </c>
      <c r="J1" s="30">
        <v>1.3</v>
      </c>
    </row>
    <row r="2" spans="1:14" ht="15">
      <c r="A2" s="31" t="s">
        <v>741</v>
      </c>
      <c r="B2" s="26" t="s">
        <v>111</v>
      </c>
      <c r="C2" s="28" t="s">
        <v>742</v>
      </c>
      <c r="D2" s="32" t="s">
        <v>743</v>
      </c>
      <c r="E2" s="26"/>
      <c r="F2" s="26" t="s">
        <v>114</v>
      </c>
      <c r="G2" s="33" t="s">
        <v>115</v>
      </c>
      <c r="I2" s="29" t="s">
        <v>469</v>
      </c>
      <c r="J2" s="30" t="s">
        <v>476</v>
      </c>
    </row>
    <row r="3" spans="1:14" ht="15">
      <c r="A3" s="31" t="s">
        <v>110</v>
      </c>
      <c r="B3" s="26" t="s">
        <v>111</v>
      </c>
      <c r="C3" s="28" t="s">
        <v>112</v>
      </c>
      <c r="D3" s="32" t="s">
        <v>113</v>
      </c>
      <c r="E3" s="26"/>
      <c r="F3" s="26" t="s">
        <v>118</v>
      </c>
      <c r="G3" s="28">
        <v>1</v>
      </c>
    </row>
    <row r="4" spans="1:14" ht="15">
      <c r="A4" s="31" t="s">
        <v>116</v>
      </c>
      <c r="B4" s="26" t="s">
        <v>111</v>
      </c>
      <c r="C4" s="28" t="s">
        <v>112</v>
      </c>
      <c r="D4" s="32" t="s">
        <v>117</v>
      </c>
      <c r="E4" s="26"/>
      <c r="F4" s="26" t="s">
        <v>473</v>
      </c>
      <c r="G4" s="38" t="s">
        <v>474</v>
      </c>
    </row>
    <row r="5" spans="1:14" ht="15">
      <c r="A5" s="31" t="s">
        <v>120</v>
      </c>
      <c r="B5" s="26" t="s">
        <v>121</v>
      </c>
      <c r="C5" s="28" t="s">
        <v>112</v>
      </c>
      <c r="D5" s="32" t="s">
        <v>119</v>
      </c>
      <c r="E5" s="34"/>
      <c r="F5" s="34"/>
      <c r="G5" s="26"/>
    </row>
    <row r="6" spans="1:14" ht="15">
      <c r="A6" s="31" t="s">
        <v>123</v>
      </c>
      <c r="B6" s="26" t="s">
        <v>121</v>
      </c>
      <c r="C6" s="28" t="s">
        <v>112</v>
      </c>
      <c r="D6" s="32" t="s">
        <v>122</v>
      </c>
      <c r="E6" s="26"/>
      <c r="F6" s="26"/>
      <c r="G6" s="26"/>
    </row>
    <row r="7" spans="1:14" ht="15">
      <c r="A7" s="31" t="s">
        <v>125</v>
      </c>
      <c r="B7" s="26" t="s">
        <v>111</v>
      </c>
      <c r="C7" s="28" t="s">
        <v>112</v>
      </c>
      <c r="D7" s="32" t="s">
        <v>124</v>
      </c>
      <c r="E7" s="26"/>
      <c r="F7" s="26"/>
      <c r="G7" s="26"/>
    </row>
    <row r="8" spans="1:14" ht="15">
      <c r="A8" s="31" t="s">
        <v>127</v>
      </c>
      <c r="B8" s="26" t="s">
        <v>121</v>
      </c>
      <c r="C8" s="28" t="s">
        <v>112</v>
      </c>
      <c r="D8" s="32" t="s">
        <v>126</v>
      </c>
      <c r="E8" s="26"/>
      <c r="F8" s="26"/>
      <c r="G8" s="26"/>
      <c r="H8" s="35"/>
      <c r="I8" s="35"/>
      <c r="K8" s="35"/>
    </row>
    <row r="9" spans="1:14" ht="15">
      <c r="A9" s="31" t="s">
        <v>129</v>
      </c>
      <c r="B9" s="26" t="s">
        <v>111</v>
      </c>
      <c r="C9" s="28" t="s">
        <v>112</v>
      </c>
      <c r="D9" s="32" t="s">
        <v>128</v>
      </c>
      <c r="E9" s="26"/>
      <c r="F9" s="26"/>
      <c r="G9" s="26"/>
      <c r="H9" s="35"/>
      <c r="I9" s="35"/>
      <c r="K9" s="35"/>
    </row>
    <row r="10" spans="1:14" ht="15">
      <c r="A10" s="31" t="s">
        <v>131</v>
      </c>
      <c r="B10" s="26" t="s">
        <v>121</v>
      </c>
      <c r="C10" s="28" t="s">
        <v>112</v>
      </c>
      <c r="D10" s="32" t="s">
        <v>130</v>
      </c>
      <c r="E10" s="26"/>
      <c r="F10" s="26"/>
      <c r="G10" s="26"/>
      <c r="H10" s="35"/>
      <c r="I10" s="31"/>
      <c r="K10" s="36"/>
    </row>
    <row r="11" spans="1:14" ht="15">
      <c r="A11" s="31" t="s">
        <v>133</v>
      </c>
      <c r="B11" s="26" t="s">
        <v>121</v>
      </c>
      <c r="C11" s="28" t="s">
        <v>112</v>
      </c>
      <c r="D11" s="32" t="s">
        <v>132</v>
      </c>
      <c r="E11" s="26"/>
      <c r="F11" s="26"/>
      <c r="G11" s="26"/>
      <c r="H11" s="35"/>
      <c r="I11" s="31"/>
      <c r="K11" s="36"/>
    </row>
    <row r="12" spans="1:14" ht="15">
      <c r="A12" s="31" t="s">
        <v>135</v>
      </c>
      <c r="B12" s="26" t="s">
        <v>121</v>
      </c>
      <c r="C12" s="28" t="s">
        <v>112</v>
      </c>
      <c r="D12" s="32" t="s">
        <v>134</v>
      </c>
      <c r="E12" s="26"/>
      <c r="F12" s="26"/>
      <c r="G12" s="26"/>
      <c r="H12" s="26"/>
      <c r="I12" s="26"/>
      <c r="J12" s="26"/>
      <c r="K12" s="26"/>
      <c r="L12" s="26"/>
      <c r="M12" s="26"/>
      <c r="N12" s="26"/>
    </row>
    <row r="13" spans="1:14" ht="15">
      <c r="A13" s="31" t="s">
        <v>137</v>
      </c>
      <c r="B13" s="26" t="s">
        <v>121</v>
      </c>
      <c r="C13" s="28" t="s">
        <v>112</v>
      </c>
      <c r="D13" s="32" t="s">
        <v>136</v>
      </c>
      <c r="E13" s="26"/>
      <c r="F13" s="26"/>
      <c r="G13" s="26"/>
      <c r="H13" s="26"/>
      <c r="I13" s="26"/>
      <c r="J13" s="26"/>
      <c r="K13" s="26"/>
      <c r="L13" s="26"/>
      <c r="M13" s="26"/>
      <c r="N13" s="26"/>
    </row>
    <row r="14" spans="1:14" ht="15">
      <c r="A14" s="31" t="s">
        <v>138</v>
      </c>
      <c r="B14" s="26" t="s">
        <v>111</v>
      </c>
      <c r="C14" s="28" t="s">
        <v>139</v>
      </c>
      <c r="D14" s="32" t="s">
        <v>140</v>
      </c>
      <c r="E14" s="26"/>
      <c r="F14" s="26"/>
      <c r="G14" s="26"/>
      <c r="H14" s="26"/>
      <c r="I14" s="26"/>
      <c r="J14" s="26"/>
      <c r="K14" s="26"/>
      <c r="L14" s="26"/>
      <c r="M14" s="26"/>
      <c r="N14" s="26"/>
    </row>
    <row r="15" spans="1:14" ht="15">
      <c r="A15" s="31" t="s">
        <v>141</v>
      </c>
      <c r="B15" s="26" t="s">
        <v>111</v>
      </c>
      <c r="C15" s="28" t="s">
        <v>139</v>
      </c>
      <c r="D15" s="32" t="s">
        <v>142</v>
      </c>
      <c r="E15" s="26"/>
      <c r="F15" s="26"/>
      <c r="G15" s="26"/>
      <c r="H15" s="26"/>
      <c r="I15" s="26"/>
      <c r="J15" s="26"/>
      <c r="K15" s="26"/>
      <c r="L15" s="26"/>
      <c r="M15" s="26"/>
      <c r="N15" s="26"/>
    </row>
    <row r="16" spans="1:14" ht="15">
      <c r="A16" s="31" t="s">
        <v>143</v>
      </c>
      <c r="B16" s="26" t="s">
        <v>111</v>
      </c>
      <c r="C16" s="28" t="s">
        <v>139</v>
      </c>
      <c r="D16" s="32" t="s">
        <v>144</v>
      </c>
      <c r="E16" s="26"/>
      <c r="F16" s="26"/>
      <c r="G16" s="26"/>
      <c r="H16" s="26"/>
      <c r="I16" s="26"/>
      <c r="J16" s="26"/>
      <c r="K16" s="26"/>
      <c r="L16" s="26"/>
      <c r="M16" s="26"/>
      <c r="N16" s="26"/>
    </row>
    <row r="17" spans="1:14" ht="15">
      <c r="A17" s="31" t="s">
        <v>145</v>
      </c>
      <c r="B17" s="26" t="s">
        <v>111</v>
      </c>
      <c r="C17" s="28" t="s">
        <v>139</v>
      </c>
      <c r="D17" s="32" t="s">
        <v>146</v>
      </c>
      <c r="G17" s="26"/>
      <c r="H17" s="26"/>
      <c r="I17" s="26"/>
      <c r="J17" s="26"/>
      <c r="K17" s="26"/>
      <c r="L17" s="26"/>
      <c r="M17" s="26"/>
      <c r="N17" s="26"/>
    </row>
    <row r="18" spans="1:14" ht="15">
      <c r="A18" s="31" t="s">
        <v>147</v>
      </c>
      <c r="B18" s="26" t="s">
        <v>111</v>
      </c>
      <c r="C18" s="28" t="s">
        <v>139</v>
      </c>
      <c r="D18" s="32" t="s">
        <v>148</v>
      </c>
      <c r="G18" s="26"/>
      <c r="H18" s="26"/>
      <c r="I18" s="26"/>
      <c r="J18" s="26"/>
      <c r="K18" s="26"/>
      <c r="L18" s="26"/>
      <c r="M18" s="26"/>
      <c r="N18" s="26"/>
    </row>
    <row r="19" spans="1:14" ht="15">
      <c r="A19" s="31" t="s">
        <v>149</v>
      </c>
      <c r="B19" s="26" t="s">
        <v>111</v>
      </c>
      <c r="C19" s="28" t="s">
        <v>139</v>
      </c>
      <c r="D19" s="32" t="s">
        <v>150</v>
      </c>
      <c r="G19" s="26"/>
      <c r="H19" s="26"/>
      <c r="I19" s="26"/>
      <c r="J19" s="26"/>
      <c r="K19" s="26"/>
      <c r="L19" s="26"/>
      <c r="M19" s="26"/>
      <c r="N19" s="26"/>
    </row>
    <row r="20" spans="1:14" ht="15">
      <c r="A20" s="31" t="s">
        <v>151</v>
      </c>
      <c r="B20" s="26" t="s">
        <v>111</v>
      </c>
      <c r="C20" s="28" t="s">
        <v>139</v>
      </c>
      <c r="D20" s="32" t="s">
        <v>152</v>
      </c>
      <c r="G20" s="26"/>
      <c r="H20" s="26"/>
      <c r="I20" s="26"/>
      <c r="J20" s="26"/>
      <c r="K20" s="26"/>
      <c r="L20" s="26"/>
      <c r="M20" s="26"/>
      <c r="N20" s="26"/>
    </row>
    <row r="21" spans="1:14" ht="15">
      <c r="A21" s="31" t="s">
        <v>153</v>
      </c>
      <c r="B21" s="26" t="s">
        <v>111</v>
      </c>
      <c r="C21" s="28" t="s">
        <v>139</v>
      </c>
      <c r="D21" s="32" t="s">
        <v>154</v>
      </c>
      <c r="G21" s="26"/>
      <c r="H21" s="26"/>
      <c r="I21" s="26"/>
      <c r="J21" s="26"/>
      <c r="K21" s="26"/>
      <c r="L21" s="26"/>
      <c r="M21" s="26"/>
      <c r="N21" s="26"/>
    </row>
    <row r="22" spans="1:14" ht="15">
      <c r="A22" s="31" t="s">
        <v>1</v>
      </c>
      <c r="B22" s="26" t="s">
        <v>111</v>
      </c>
      <c r="C22" s="28" t="s">
        <v>155</v>
      </c>
      <c r="D22" s="54">
        <v>6</v>
      </c>
      <c r="G22" s="26"/>
      <c r="H22" s="26"/>
      <c r="I22" s="26"/>
      <c r="J22" s="26"/>
      <c r="K22" s="26"/>
      <c r="L22" s="26"/>
      <c r="M22" s="26"/>
      <c r="N22" s="26"/>
    </row>
    <row r="23" spans="1:14" ht="15">
      <c r="A23" s="31" t="s">
        <v>156</v>
      </c>
      <c r="B23" s="26" t="s">
        <v>111</v>
      </c>
      <c r="C23" s="28" t="s">
        <v>155</v>
      </c>
      <c r="D23" s="54">
        <v>7</v>
      </c>
      <c r="G23" s="26"/>
      <c r="H23" s="26"/>
      <c r="I23" s="26"/>
      <c r="J23" s="26"/>
      <c r="K23" s="26"/>
      <c r="L23" s="26"/>
      <c r="M23" s="26"/>
      <c r="N23" s="26"/>
    </row>
    <row r="24" spans="1:14" ht="15">
      <c r="A24" s="31" t="s">
        <v>157</v>
      </c>
      <c r="B24" s="26" t="s">
        <v>111</v>
      </c>
      <c r="C24" s="28" t="s">
        <v>155</v>
      </c>
      <c r="D24" s="54">
        <v>8</v>
      </c>
      <c r="G24" s="26"/>
      <c r="H24" s="26"/>
      <c r="I24" s="26"/>
      <c r="J24" s="26"/>
      <c r="K24" s="26"/>
      <c r="L24" s="26"/>
      <c r="M24" s="26"/>
      <c r="N24" s="26"/>
    </row>
    <row r="25" spans="1:14" ht="15">
      <c r="A25" s="31" t="s">
        <v>158</v>
      </c>
      <c r="B25" s="26" t="s">
        <v>111</v>
      </c>
      <c r="C25" s="28" t="s">
        <v>155</v>
      </c>
      <c r="D25" s="54">
        <v>9</v>
      </c>
      <c r="G25" s="26"/>
      <c r="H25" s="26"/>
      <c r="I25" s="26"/>
      <c r="J25" s="26"/>
      <c r="K25" s="26"/>
      <c r="L25" s="26"/>
      <c r="M25" s="26"/>
      <c r="N25" s="26"/>
    </row>
    <row r="26" spans="1:14" ht="15">
      <c r="A26" s="31" t="s">
        <v>2</v>
      </c>
      <c r="B26" s="26" t="s">
        <v>111</v>
      </c>
      <c r="C26" s="28" t="s">
        <v>155</v>
      </c>
      <c r="D26" s="54">
        <v>10</v>
      </c>
      <c r="G26" s="26"/>
      <c r="H26" s="26"/>
      <c r="I26" s="26"/>
      <c r="J26" s="26"/>
      <c r="K26" s="26"/>
      <c r="L26" s="26"/>
      <c r="M26" s="26"/>
      <c r="N26" s="26"/>
    </row>
    <row r="27" spans="1:14">
      <c r="A27" s="37" t="s">
        <v>159</v>
      </c>
      <c r="B27" s="37" t="s">
        <v>121</v>
      </c>
      <c r="C27" s="37" t="s">
        <v>160</v>
      </c>
      <c r="D27" s="37">
        <v>1</v>
      </c>
      <c r="G27" s="26"/>
      <c r="H27" s="26"/>
      <c r="I27" s="26"/>
      <c r="J27" s="26"/>
      <c r="K27" s="26"/>
      <c r="L27" s="26"/>
      <c r="M27" s="26"/>
      <c r="N27" s="26"/>
    </row>
    <row r="28" spans="1:14">
      <c r="A28" s="37" t="s">
        <v>161</v>
      </c>
      <c r="B28" s="37" t="s">
        <v>121</v>
      </c>
      <c r="C28" s="37" t="s">
        <v>160</v>
      </c>
      <c r="D28" s="37">
        <v>2</v>
      </c>
    </row>
  </sheetData>
  <sheetProtection password="CA1C" sheet="1" objects="1" scenarios="1" formatCells="0" formatColumns="0" formatRows="0" sort="0" autoFilter="0"/>
  <pageMargins left="0.78749999999999998" right="0.78749999999999998" top="1.05277777777778" bottom="1.05277777777778" header="0.78749999999999998" footer="0.78749999999999998"/>
  <pageSetup paperSize="9" firstPageNumber="0" orientation="portrait" horizontalDpi="4294967292" verticalDpi="4294967292" r:id="rId1"/>
  <headerFooter>
    <oddHeader>&amp;C&amp;"Times New Roman,Normal"&amp;12&amp;A</oddHeader>
    <oddFooter>&amp;C&amp;P&amp;R&amp;F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15"/>
  <sheetViews>
    <sheetView showGridLines="0" zoomScaleNormal="100" workbookViewId="0">
      <selection sqref="A1:J28"/>
    </sheetView>
  </sheetViews>
  <sheetFormatPr defaultColWidth="9.140625" defaultRowHeight="15"/>
  <cols>
    <col min="1" max="2" width="20.5703125" style="25" customWidth="1"/>
    <col min="3" max="4" width="13.42578125" style="6" customWidth="1"/>
    <col min="5" max="5" width="9.140625" style="6"/>
    <col min="6" max="6" width="29.85546875" style="6" customWidth="1"/>
    <col min="7" max="16384" width="9.140625" style="6"/>
  </cols>
  <sheetData>
    <row r="1" spans="1:8" ht="14.45" customHeight="1">
      <c r="A1" s="328" t="s">
        <v>471</v>
      </c>
      <c r="B1" s="328"/>
      <c r="C1" s="328"/>
      <c r="D1" s="328" t="s">
        <v>450</v>
      </c>
      <c r="E1" s="328"/>
      <c r="F1" s="328"/>
    </row>
    <row r="2" spans="1:8" ht="14.45" customHeight="1">
      <c r="A2" s="19" t="s">
        <v>452</v>
      </c>
      <c r="B2" s="19" t="s">
        <v>440</v>
      </c>
      <c r="C2" s="19" t="s">
        <v>441</v>
      </c>
      <c r="D2" s="19" t="s">
        <v>452</v>
      </c>
      <c r="E2" s="2"/>
      <c r="F2" s="2"/>
    </row>
    <row r="3" spans="1:8" ht="15" customHeight="1">
      <c r="A3" s="20">
        <v>1</v>
      </c>
      <c r="B3" s="21" t="s">
        <v>170</v>
      </c>
      <c r="C3" s="21" t="s">
        <v>675</v>
      </c>
      <c r="D3" s="20">
        <v>1</v>
      </c>
      <c r="E3" s="21" t="s">
        <v>170</v>
      </c>
      <c r="F3" s="21" t="s">
        <v>677</v>
      </c>
      <c r="G3" s="22"/>
      <c r="H3" s="22"/>
    </row>
    <row r="4" spans="1:8" ht="15" customHeight="1">
      <c r="A4" s="6">
        <v>2</v>
      </c>
      <c r="B4" s="22" t="s">
        <v>317</v>
      </c>
      <c r="C4" s="23" t="s">
        <v>584</v>
      </c>
      <c r="D4" s="6" t="s">
        <v>678</v>
      </c>
      <c r="E4" s="22" t="s">
        <v>432</v>
      </c>
      <c r="F4" s="22" t="s">
        <v>679</v>
      </c>
      <c r="G4" s="22"/>
      <c r="H4" s="22"/>
    </row>
    <row r="5" spans="1:8" ht="15" customHeight="1">
      <c r="A5" s="6">
        <v>3</v>
      </c>
      <c r="B5" s="22" t="s">
        <v>368</v>
      </c>
      <c r="C5" s="23" t="s">
        <v>77</v>
      </c>
      <c r="D5" s="6" t="s">
        <v>680</v>
      </c>
      <c r="E5" s="22" t="s">
        <v>448</v>
      </c>
      <c r="F5" s="22" t="s">
        <v>681</v>
      </c>
      <c r="G5" s="22"/>
      <c r="H5" s="22"/>
    </row>
    <row r="6" spans="1:8" ht="15" customHeight="1">
      <c r="A6" s="6">
        <v>4</v>
      </c>
      <c r="B6" s="22" t="s">
        <v>214</v>
      </c>
      <c r="C6" s="23" t="s">
        <v>532</v>
      </c>
      <c r="D6" s="6" t="s">
        <v>682</v>
      </c>
      <c r="E6" s="22" t="s">
        <v>449</v>
      </c>
      <c r="F6" s="22" t="s">
        <v>683</v>
      </c>
      <c r="G6" s="22"/>
      <c r="H6" s="22"/>
    </row>
    <row r="7" spans="1:8" ht="15" customHeight="1">
      <c r="A7" s="6">
        <v>5</v>
      </c>
      <c r="B7" s="22" t="s">
        <v>369</v>
      </c>
      <c r="C7" s="23" t="s">
        <v>78</v>
      </c>
      <c r="D7" s="6" t="s">
        <v>684</v>
      </c>
      <c r="E7" s="22" t="s">
        <v>457</v>
      </c>
      <c r="F7" s="22" t="s">
        <v>685</v>
      </c>
      <c r="G7" s="22"/>
      <c r="H7" s="22"/>
    </row>
    <row r="8" spans="1:8" ht="15" customHeight="1">
      <c r="A8" s="6">
        <v>6</v>
      </c>
      <c r="B8" s="22" t="s">
        <v>215</v>
      </c>
      <c r="C8" s="23" t="s">
        <v>5</v>
      </c>
      <c r="D8" s="23"/>
      <c r="E8" s="22"/>
      <c r="F8" s="22"/>
      <c r="G8" s="22"/>
      <c r="H8" s="22"/>
    </row>
    <row r="9" spans="1:8" ht="14.45" customHeight="1">
      <c r="A9" s="6">
        <v>7</v>
      </c>
      <c r="B9" s="22" t="s">
        <v>273</v>
      </c>
      <c r="C9" s="23" t="s">
        <v>561</v>
      </c>
      <c r="D9" s="23"/>
      <c r="E9" s="22"/>
      <c r="F9" s="22"/>
      <c r="G9" s="22"/>
      <c r="H9" s="22"/>
    </row>
    <row r="10" spans="1:8" ht="14.45" customHeight="1">
      <c r="A10" s="6">
        <v>8</v>
      </c>
      <c r="B10" s="22" t="s">
        <v>274</v>
      </c>
      <c r="C10" s="23" t="s">
        <v>562</v>
      </c>
      <c r="D10" s="23"/>
      <c r="E10" s="22"/>
      <c r="F10" s="22"/>
      <c r="G10" s="22"/>
      <c r="H10" s="22"/>
    </row>
    <row r="11" spans="1:8" ht="14.45" customHeight="1">
      <c r="A11" s="6">
        <v>9</v>
      </c>
      <c r="B11" s="22" t="s">
        <v>275</v>
      </c>
      <c r="C11" s="23" t="s">
        <v>36</v>
      </c>
      <c r="D11" s="23"/>
    </row>
    <row r="12" spans="1:8" ht="14.45" customHeight="1">
      <c r="A12" s="6">
        <v>10</v>
      </c>
      <c r="B12" s="22" t="s">
        <v>318</v>
      </c>
      <c r="C12" s="23" t="s">
        <v>58</v>
      </c>
      <c r="D12" s="23"/>
    </row>
    <row r="13" spans="1:8" ht="14.45" customHeight="1">
      <c r="A13" s="6">
        <v>11</v>
      </c>
      <c r="B13" s="22" t="s">
        <v>276</v>
      </c>
      <c r="C13" s="23" t="s">
        <v>37</v>
      </c>
      <c r="D13" s="23"/>
    </row>
    <row r="14" spans="1:8" ht="14.45" customHeight="1">
      <c r="A14" s="6">
        <v>12</v>
      </c>
      <c r="B14" s="22" t="s">
        <v>413</v>
      </c>
      <c r="C14" s="23" t="s">
        <v>89</v>
      </c>
      <c r="D14" s="23"/>
    </row>
    <row r="15" spans="1:8" ht="14.45" customHeight="1">
      <c r="A15" s="6">
        <v>13</v>
      </c>
      <c r="B15" s="22" t="s">
        <v>178</v>
      </c>
      <c r="C15" s="23" t="s">
        <v>79</v>
      </c>
      <c r="D15" s="23"/>
    </row>
    <row r="16" spans="1:8" ht="14.45" customHeight="1">
      <c r="A16" s="6">
        <v>14</v>
      </c>
      <c r="B16" s="22" t="s">
        <v>319</v>
      </c>
      <c r="C16" s="23" t="s">
        <v>585</v>
      </c>
      <c r="D16" s="23"/>
    </row>
    <row r="17" spans="1:4" ht="14.45" customHeight="1">
      <c r="A17" s="6">
        <v>15</v>
      </c>
      <c r="B17" s="22" t="s">
        <v>277</v>
      </c>
      <c r="C17" s="23" t="s">
        <v>38</v>
      </c>
      <c r="D17" s="23"/>
    </row>
    <row r="18" spans="1:4" ht="14.45" customHeight="1">
      <c r="A18" s="6">
        <v>16</v>
      </c>
      <c r="B18" s="22" t="s">
        <v>320</v>
      </c>
      <c r="C18" s="23" t="s">
        <v>586</v>
      </c>
      <c r="D18" s="23"/>
    </row>
    <row r="19" spans="1:4">
      <c r="A19" s="6">
        <v>17</v>
      </c>
      <c r="B19" s="22" t="s">
        <v>321</v>
      </c>
      <c r="C19" s="23" t="s">
        <v>59</v>
      </c>
      <c r="D19" s="23"/>
    </row>
    <row r="20" spans="1:4">
      <c r="A20" s="6">
        <v>18</v>
      </c>
      <c r="B20" s="22" t="s">
        <v>278</v>
      </c>
      <c r="C20" s="23" t="s">
        <v>39</v>
      </c>
      <c r="D20" s="23"/>
    </row>
    <row r="21" spans="1:4">
      <c r="A21" s="6">
        <v>19</v>
      </c>
      <c r="B21" s="22" t="s">
        <v>370</v>
      </c>
      <c r="C21" s="23" t="s">
        <v>617</v>
      </c>
      <c r="D21" s="23"/>
    </row>
    <row r="22" spans="1:4">
      <c r="A22" s="6">
        <v>20</v>
      </c>
      <c r="B22" s="22" t="s">
        <v>371</v>
      </c>
      <c r="C22" s="23" t="s">
        <v>618</v>
      </c>
      <c r="D22" s="23"/>
    </row>
    <row r="23" spans="1:4">
      <c r="A23" s="6">
        <v>21</v>
      </c>
      <c r="B23" s="22" t="s">
        <v>279</v>
      </c>
      <c r="C23" s="23" t="s">
        <v>563</v>
      </c>
      <c r="D23" s="23"/>
    </row>
    <row r="24" spans="1:4">
      <c r="A24" s="6">
        <v>22</v>
      </c>
      <c r="B24" s="22" t="s">
        <v>216</v>
      </c>
      <c r="C24" s="23" t="s">
        <v>533</v>
      </c>
      <c r="D24" s="23"/>
    </row>
    <row r="25" spans="1:4">
      <c r="A25" s="6">
        <v>23</v>
      </c>
      <c r="B25" s="22" t="s">
        <v>269</v>
      </c>
      <c r="C25" s="23" t="s">
        <v>35</v>
      </c>
      <c r="D25" s="23"/>
    </row>
    <row r="26" spans="1:4">
      <c r="A26" s="6">
        <v>24</v>
      </c>
      <c r="B26" s="22" t="s">
        <v>322</v>
      </c>
      <c r="C26" s="23" t="s">
        <v>587</v>
      </c>
      <c r="D26" s="23"/>
    </row>
    <row r="27" spans="1:4">
      <c r="A27" s="6">
        <v>25</v>
      </c>
      <c r="B27" s="22" t="s">
        <v>280</v>
      </c>
      <c r="C27" s="23" t="s">
        <v>564</v>
      </c>
      <c r="D27" s="23"/>
    </row>
    <row r="28" spans="1:4">
      <c r="A28" s="6">
        <v>26</v>
      </c>
      <c r="B28" s="22" t="s">
        <v>372</v>
      </c>
      <c r="C28" s="23" t="s">
        <v>619</v>
      </c>
      <c r="D28" s="23"/>
    </row>
    <row r="29" spans="1:4">
      <c r="A29" s="6">
        <v>27</v>
      </c>
      <c r="B29" s="22" t="s">
        <v>217</v>
      </c>
      <c r="C29" s="23" t="s">
        <v>6</v>
      </c>
      <c r="D29" s="23"/>
    </row>
    <row r="30" spans="1:4">
      <c r="A30" s="6">
        <v>28</v>
      </c>
      <c r="B30" s="22" t="s">
        <v>281</v>
      </c>
      <c r="C30" s="23" t="s">
        <v>565</v>
      </c>
      <c r="D30" s="23"/>
    </row>
    <row r="31" spans="1:4">
      <c r="A31" s="6">
        <v>29</v>
      </c>
      <c r="B31" s="22" t="s">
        <v>282</v>
      </c>
      <c r="C31" s="23" t="s">
        <v>566</v>
      </c>
      <c r="D31" s="23"/>
    </row>
    <row r="32" spans="1:4">
      <c r="A32" s="6">
        <v>30</v>
      </c>
      <c r="B32" s="22" t="s">
        <v>323</v>
      </c>
      <c r="C32" s="23" t="s">
        <v>60</v>
      </c>
      <c r="D32" s="23"/>
    </row>
    <row r="33" spans="1:4">
      <c r="A33" s="6">
        <v>31</v>
      </c>
      <c r="B33" s="22" t="s">
        <v>373</v>
      </c>
      <c r="C33" s="23" t="s">
        <v>80</v>
      </c>
      <c r="D33" s="23"/>
    </row>
    <row r="34" spans="1:4">
      <c r="A34" s="6">
        <v>32</v>
      </c>
      <c r="B34" s="22" t="s">
        <v>218</v>
      </c>
      <c r="C34" s="23" t="s">
        <v>7</v>
      </c>
      <c r="D34" s="23"/>
    </row>
    <row r="35" spans="1:4">
      <c r="A35" s="6">
        <v>33</v>
      </c>
      <c r="B35" s="22" t="s">
        <v>219</v>
      </c>
      <c r="C35" s="23" t="s">
        <v>8</v>
      </c>
      <c r="D35" s="23"/>
    </row>
    <row r="36" spans="1:4">
      <c r="A36" s="6">
        <v>34</v>
      </c>
      <c r="B36" s="22" t="s">
        <v>221</v>
      </c>
      <c r="C36" s="23" t="s">
        <v>442</v>
      </c>
      <c r="D36" s="23"/>
    </row>
    <row r="37" spans="1:4">
      <c r="A37" s="6">
        <v>35</v>
      </c>
      <c r="B37" s="22" t="s">
        <v>324</v>
      </c>
      <c r="C37" s="23" t="s">
        <v>588</v>
      </c>
      <c r="D37" s="23"/>
    </row>
    <row r="38" spans="1:4">
      <c r="A38" s="6">
        <v>36</v>
      </c>
      <c r="B38" s="22" t="s">
        <v>220</v>
      </c>
      <c r="C38" s="23" t="s">
        <v>534</v>
      </c>
      <c r="D38" s="23"/>
    </row>
    <row r="39" spans="1:4">
      <c r="A39" s="6">
        <v>37</v>
      </c>
      <c r="B39" s="22" t="s">
        <v>270</v>
      </c>
      <c r="C39" s="23" t="s">
        <v>557</v>
      </c>
      <c r="D39" s="23"/>
    </row>
    <row r="40" spans="1:4">
      <c r="A40" s="6">
        <v>38</v>
      </c>
      <c r="B40" s="22" t="s">
        <v>283</v>
      </c>
      <c r="C40" s="23" t="s">
        <v>567</v>
      </c>
      <c r="D40" s="23"/>
    </row>
    <row r="41" spans="1:4">
      <c r="A41" s="6">
        <v>39</v>
      </c>
      <c r="B41" s="22" t="s">
        <v>222</v>
      </c>
      <c r="C41" s="23" t="s">
        <v>535</v>
      </c>
      <c r="D41" s="23"/>
    </row>
    <row r="42" spans="1:4">
      <c r="A42" s="6">
        <v>40</v>
      </c>
      <c r="B42" s="22" t="s">
        <v>223</v>
      </c>
      <c r="C42" s="23" t="s">
        <v>9</v>
      </c>
      <c r="D42" s="23"/>
    </row>
    <row r="43" spans="1:4">
      <c r="A43" s="6">
        <v>41</v>
      </c>
      <c r="B43" s="22" t="s">
        <v>284</v>
      </c>
      <c r="C43" s="23" t="s">
        <v>40</v>
      </c>
      <c r="D43" s="23"/>
    </row>
    <row r="44" spans="1:4">
      <c r="A44" s="6">
        <v>42</v>
      </c>
      <c r="B44" s="22" t="s">
        <v>325</v>
      </c>
      <c r="C44" s="23" t="s">
        <v>61</v>
      </c>
      <c r="D44" s="23"/>
    </row>
    <row r="45" spans="1:4">
      <c r="A45" s="6">
        <v>43</v>
      </c>
      <c r="B45" s="22" t="s">
        <v>326</v>
      </c>
      <c r="C45" s="23" t="s">
        <v>589</v>
      </c>
      <c r="D45" s="23"/>
    </row>
    <row r="46" spans="1:4">
      <c r="A46" s="6">
        <v>44</v>
      </c>
      <c r="B46" s="22" t="s">
        <v>327</v>
      </c>
      <c r="C46" s="23" t="s">
        <v>590</v>
      </c>
      <c r="D46" s="23"/>
    </row>
    <row r="47" spans="1:4">
      <c r="A47" s="6">
        <v>45</v>
      </c>
      <c r="B47" s="22" t="s">
        <v>285</v>
      </c>
      <c r="C47" s="23" t="s">
        <v>41</v>
      </c>
      <c r="D47" s="23"/>
    </row>
    <row r="48" spans="1:4">
      <c r="A48" s="6">
        <v>46</v>
      </c>
      <c r="B48" s="22" t="s">
        <v>224</v>
      </c>
      <c r="C48" s="23" t="s">
        <v>536</v>
      </c>
      <c r="D48" s="23"/>
    </row>
    <row r="49" spans="1:4">
      <c r="A49" s="6">
        <v>47</v>
      </c>
      <c r="B49" s="22" t="s">
        <v>225</v>
      </c>
      <c r="C49" s="23" t="s">
        <v>10</v>
      </c>
      <c r="D49" s="23"/>
    </row>
    <row r="50" spans="1:4">
      <c r="A50" s="6">
        <v>48</v>
      </c>
      <c r="B50" s="22" t="s">
        <v>414</v>
      </c>
      <c r="C50" s="23" t="s">
        <v>652</v>
      </c>
      <c r="D50" s="23"/>
    </row>
    <row r="51" spans="1:4">
      <c r="A51" s="6">
        <v>49</v>
      </c>
      <c r="B51" s="22" t="s">
        <v>286</v>
      </c>
      <c r="C51" s="23" t="s">
        <v>42</v>
      </c>
      <c r="D51" s="23"/>
    </row>
    <row r="52" spans="1:4">
      <c r="A52" s="6">
        <v>50</v>
      </c>
      <c r="B52" s="22" t="s">
        <v>226</v>
      </c>
      <c r="C52" s="23" t="s">
        <v>11</v>
      </c>
      <c r="D52" s="23"/>
    </row>
    <row r="53" spans="1:4">
      <c r="A53" s="6">
        <v>51</v>
      </c>
      <c r="B53" s="22" t="s">
        <v>374</v>
      </c>
      <c r="C53" s="23" t="s">
        <v>620</v>
      </c>
      <c r="D53" s="23"/>
    </row>
    <row r="54" spans="1:4">
      <c r="A54" s="6">
        <v>52</v>
      </c>
      <c r="B54" s="22" t="s">
        <v>287</v>
      </c>
      <c r="C54" s="23" t="s">
        <v>43</v>
      </c>
      <c r="D54" s="23"/>
    </row>
    <row r="55" spans="1:4">
      <c r="A55" s="6">
        <v>53</v>
      </c>
      <c r="B55" s="22" t="s">
        <v>288</v>
      </c>
      <c r="C55" s="23" t="s">
        <v>568</v>
      </c>
      <c r="D55" s="23"/>
    </row>
    <row r="56" spans="1:4">
      <c r="A56" s="6">
        <v>54</v>
      </c>
      <c r="B56" s="22" t="s">
        <v>328</v>
      </c>
      <c r="C56" s="23" t="s">
        <v>591</v>
      </c>
      <c r="D56" s="23"/>
    </row>
    <row r="57" spans="1:4">
      <c r="A57" s="6">
        <v>55</v>
      </c>
      <c r="B57" s="22" t="s">
        <v>375</v>
      </c>
      <c r="C57" s="23" t="s">
        <v>621</v>
      </c>
      <c r="D57" s="23"/>
    </row>
    <row r="58" spans="1:4">
      <c r="A58" s="6">
        <v>56</v>
      </c>
      <c r="B58" s="22" t="s">
        <v>338</v>
      </c>
      <c r="C58" s="23" t="s">
        <v>592</v>
      </c>
      <c r="D58" s="23"/>
    </row>
    <row r="59" spans="1:4">
      <c r="A59" s="6">
        <v>57</v>
      </c>
      <c r="B59" s="22" t="s">
        <v>443</v>
      </c>
      <c r="C59" s="23" t="s">
        <v>537</v>
      </c>
      <c r="D59" s="23"/>
    </row>
    <row r="60" spans="1:4">
      <c r="A60" s="6">
        <v>58</v>
      </c>
      <c r="B60" s="22" t="s">
        <v>376</v>
      </c>
      <c r="C60" s="23" t="s">
        <v>622</v>
      </c>
      <c r="D60" s="23"/>
    </row>
    <row r="61" spans="1:4">
      <c r="A61" s="6">
        <v>59</v>
      </c>
      <c r="B61" s="22" t="s">
        <v>227</v>
      </c>
      <c r="C61" s="23" t="s">
        <v>12</v>
      </c>
      <c r="D61" s="23"/>
    </row>
    <row r="62" spans="1:4">
      <c r="A62" s="6">
        <v>60</v>
      </c>
      <c r="B62" s="22" t="s">
        <v>289</v>
      </c>
      <c r="C62" s="23" t="s">
        <v>44</v>
      </c>
      <c r="D62" s="23"/>
    </row>
    <row r="63" spans="1:4">
      <c r="A63" s="6">
        <v>61</v>
      </c>
      <c r="B63" s="22" t="s">
        <v>290</v>
      </c>
      <c r="C63" s="23" t="s">
        <v>569</v>
      </c>
      <c r="D63" s="23"/>
    </row>
    <row r="64" spans="1:4">
      <c r="A64" s="6">
        <v>62</v>
      </c>
      <c r="B64" s="22" t="s">
        <v>291</v>
      </c>
      <c r="C64" s="23" t="s">
        <v>45</v>
      </c>
      <c r="D64" s="23"/>
    </row>
    <row r="65" spans="1:4">
      <c r="A65" s="6">
        <v>63</v>
      </c>
      <c r="B65" s="22" t="s">
        <v>228</v>
      </c>
      <c r="C65" s="23" t="s">
        <v>538</v>
      </c>
      <c r="D65" s="23"/>
    </row>
    <row r="66" spans="1:4">
      <c r="A66" s="6">
        <v>64</v>
      </c>
      <c r="B66" s="22" t="s">
        <v>292</v>
      </c>
      <c r="C66" s="23" t="s">
        <v>46</v>
      </c>
      <c r="D66" s="23"/>
    </row>
    <row r="67" spans="1:4">
      <c r="A67" s="6">
        <v>65</v>
      </c>
      <c r="B67" s="22" t="s">
        <v>229</v>
      </c>
      <c r="C67" s="23" t="s">
        <v>539</v>
      </c>
      <c r="D67" s="23"/>
    </row>
    <row r="68" spans="1:4">
      <c r="A68" s="6">
        <v>66</v>
      </c>
      <c r="B68" s="22" t="s">
        <v>230</v>
      </c>
      <c r="C68" s="23" t="s">
        <v>13</v>
      </c>
      <c r="D68" s="23"/>
    </row>
    <row r="69" spans="1:4">
      <c r="A69" s="6">
        <v>67</v>
      </c>
      <c r="B69" s="22" t="s">
        <v>377</v>
      </c>
      <c r="C69" s="23" t="s">
        <v>81</v>
      </c>
      <c r="D69" s="23"/>
    </row>
    <row r="70" spans="1:4">
      <c r="A70" s="6">
        <v>68</v>
      </c>
      <c r="B70" s="22" t="s">
        <v>231</v>
      </c>
      <c r="C70" s="23" t="s">
        <v>540</v>
      </c>
      <c r="D70" s="23"/>
    </row>
    <row r="71" spans="1:4">
      <c r="A71" s="6">
        <v>69</v>
      </c>
      <c r="B71" s="22" t="s">
        <v>415</v>
      </c>
      <c r="C71" s="23" t="s">
        <v>90</v>
      </c>
      <c r="D71" s="23"/>
    </row>
    <row r="72" spans="1:4">
      <c r="A72" s="6">
        <v>70</v>
      </c>
      <c r="B72" s="22" t="s">
        <v>378</v>
      </c>
      <c r="C72" s="23" t="s">
        <v>623</v>
      </c>
      <c r="D72" s="23"/>
    </row>
    <row r="73" spans="1:4">
      <c r="A73" s="6">
        <v>71</v>
      </c>
      <c r="B73" s="22" t="s">
        <v>379</v>
      </c>
      <c r="C73" s="23" t="s">
        <v>624</v>
      </c>
      <c r="D73" s="23"/>
    </row>
    <row r="74" spans="1:4">
      <c r="A74" s="6">
        <v>72</v>
      </c>
      <c r="B74" s="22" t="s">
        <v>232</v>
      </c>
      <c r="C74" s="23" t="s">
        <v>541</v>
      </c>
      <c r="D74" s="23"/>
    </row>
    <row r="75" spans="1:4">
      <c r="A75" s="6">
        <v>73</v>
      </c>
      <c r="B75" s="22" t="s">
        <v>233</v>
      </c>
      <c r="C75" s="23" t="s">
        <v>14</v>
      </c>
      <c r="D75" s="23"/>
    </row>
    <row r="76" spans="1:4">
      <c r="A76" s="6">
        <v>74</v>
      </c>
      <c r="B76" s="22" t="s">
        <v>329</v>
      </c>
      <c r="C76" s="23" t="s">
        <v>62</v>
      </c>
      <c r="D76" s="23"/>
    </row>
    <row r="77" spans="1:4">
      <c r="A77" s="6">
        <v>75</v>
      </c>
      <c r="B77" s="22" t="s">
        <v>380</v>
      </c>
      <c r="C77" s="23" t="s">
        <v>625</v>
      </c>
      <c r="D77" s="23"/>
    </row>
    <row r="78" spans="1:4">
      <c r="A78" s="6">
        <v>76</v>
      </c>
      <c r="B78" s="22" t="s">
        <v>234</v>
      </c>
      <c r="C78" s="23" t="s">
        <v>15</v>
      </c>
      <c r="D78" s="23"/>
    </row>
    <row r="79" spans="1:4">
      <c r="A79" s="6">
        <v>77</v>
      </c>
      <c r="B79" s="22" t="s">
        <v>381</v>
      </c>
      <c r="C79" s="23" t="s">
        <v>82</v>
      </c>
      <c r="D79" s="23"/>
    </row>
    <row r="80" spans="1:4">
      <c r="A80" s="6">
        <v>78</v>
      </c>
      <c r="B80" s="22" t="s">
        <v>382</v>
      </c>
      <c r="C80" s="23" t="s">
        <v>626</v>
      </c>
      <c r="D80" s="23"/>
    </row>
    <row r="81" spans="1:4">
      <c r="A81" s="6">
        <v>79</v>
      </c>
      <c r="B81" s="22" t="s">
        <v>293</v>
      </c>
      <c r="C81" s="23" t="s">
        <v>570</v>
      </c>
      <c r="D81" s="23"/>
    </row>
    <row r="82" spans="1:4">
      <c r="A82" s="6">
        <v>80</v>
      </c>
      <c r="B82" s="22" t="s">
        <v>294</v>
      </c>
      <c r="C82" s="23" t="s">
        <v>47</v>
      </c>
      <c r="D82" s="23"/>
    </row>
    <row r="83" spans="1:4">
      <c r="A83" s="6">
        <v>81</v>
      </c>
      <c r="B83" s="22" t="s">
        <v>235</v>
      </c>
      <c r="C83" s="23" t="s">
        <v>16</v>
      </c>
      <c r="D83" s="23"/>
    </row>
    <row r="84" spans="1:4">
      <c r="A84" s="6">
        <v>82</v>
      </c>
      <c r="B84" s="22" t="s">
        <v>236</v>
      </c>
      <c r="C84" s="23" t="s">
        <v>17</v>
      </c>
      <c r="D84" s="23"/>
    </row>
    <row r="85" spans="1:4">
      <c r="A85" s="6">
        <v>83</v>
      </c>
      <c r="B85" s="22" t="s">
        <v>295</v>
      </c>
      <c r="C85" s="23" t="s">
        <v>48</v>
      </c>
      <c r="D85" s="23"/>
    </row>
    <row r="86" spans="1:4">
      <c r="A86" s="6">
        <v>84</v>
      </c>
      <c r="B86" s="22" t="s">
        <v>296</v>
      </c>
      <c r="C86" s="23" t="s">
        <v>571</v>
      </c>
      <c r="D86" s="23"/>
    </row>
    <row r="87" spans="1:4">
      <c r="A87" s="6">
        <v>85</v>
      </c>
      <c r="B87" s="22" t="s">
        <v>383</v>
      </c>
      <c r="C87" s="23" t="s">
        <v>627</v>
      </c>
      <c r="D87" s="23"/>
    </row>
    <row r="88" spans="1:4">
      <c r="A88" s="6">
        <v>86</v>
      </c>
      <c r="B88" s="22" t="s">
        <v>297</v>
      </c>
      <c r="C88" s="23" t="s">
        <v>49</v>
      </c>
      <c r="D88" s="23"/>
    </row>
    <row r="89" spans="1:4">
      <c r="A89" s="6">
        <v>87</v>
      </c>
      <c r="B89" s="22" t="s">
        <v>384</v>
      </c>
      <c r="C89" s="23" t="s">
        <v>628</v>
      </c>
      <c r="D89" s="23"/>
    </row>
    <row r="90" spans="1:4">
      <c r="A90" s="6">
        <v>88</v>
      </c>
      <c r="B90" s="22" t="s">
        <v>385</v>
      </c>
      <c r="C90" s="23" t="s">
        <v>629</v>
      </c>
      <c r="D90" s="23"/>
    </row>
    <row r="91" spans="1:4">
      <c r="A91" s="6">
        <v>89</v>
      </c>
      <c r="B91" s="22" t="s">
        <v>330</v>
      </c>
      <c r="C91" s="23" t="s">
        <v>63</v>
      </c>
      <c r="D91" s="23"/>
    </row>
    <row r="92" spans="1:4">
      <c r="A92" s="6">
        <v>90</v>
      </c>
      <c r="B92" s="22" t="s">
        <v>331</v>
      </c>
      <c r="C92" s="23" t="s">
        <v>64</v>
      </c>
      <c r="D92" s="23"/>
    </row>
    <row r="93" spans="1:4">
      <c r="A93" s="6">
        <v>91</v>
      </c>
      <c r="B93" s="22" t="s">
        <v>332</v>
      </c>
      <c r="C93" s="23" t="s">
        <v>593</v>
      </c>
      <c r="D93" s="23"/>
    </row>
    <row r="94" spans="1:4">
      <c r="A94" s="6">
        <v>92</v>
      </c>
      <c r="B94" s="22" t="s">
        <v>333</v>
      </c>
      <c r="C94" s="23" t="s">
        <v>65</v>
      </c>
      <c r="D94" s="23"/>
    </row>
    <row r="95" spans="1:4">
      <c r="A95" s="6">
        <v>93</v>
      </c>
      <c r="B95" s="22" t="s">
        <v>386</v>
      </c>
      <c r="C95" s="23" t="s">
        <v>630</v>
      </c>
      <c r="D95" s="23"/>
    </row>
    <row r="96" spans="1:4">
      <c r="A96" s="6">
        <v>94</v>
      </c>
      <c r="B96" s="22" t="s">
        <v>334</v>
      </c>
      <c r="C96" s="23" t="s">
        <v>66</v>
      </c>
      <c r="D96" s="23"/>
    </row>
    <row r="97" spans="1:4">
      <c r="A97" s="6">
        <v>95</v>
      </c>
      <c r="B97" s="22" t="s">
        <v>387</v>
      </c>
      <c r="C97" s="23" t="s">
        <v>631</v>
      </c>
      <c r="D97" s="23"/>
    </row>
    <row r="98" spans="1:4">
      <c r="A98" s="6">
        <v>96</v>
      </c>
      <c r="B98" s="22" t="s">
        <v>298</v>
      </c>
      <c r="C98" s="23" t="s">
        <v>50</v>
      </c>
      <c r="D98" s="23"/>
    </row>
    <row r="99" spans="1:4">
      <c r="A99" s="6">
        <v>97</v>
      </c>
      <c r="B99" s="22" t="s">
        <v>335</v>
      </c>
      <c r="C99" s="23" t="s">
        <v>594</v>
      </c>
      <c r="D99" s="23"/>
    </row>
    <row r="100" spans="1:4">
      <c r="A100" s="6">
        <v>98</v>
      </c>
      <c r="B100" s="22" t="s">
        <v>336</v>
      </c>
      <c r="C100" s="23" t="s">
        <v>595</v>
      </c>
      <c r="D100" s="23"/>
    </row>
    <row r="101" spans="1:4">
      <c r="A101" s="6">
        <v>99</v>
      </c>
      <c r="B101" s="22" t="s">
        <v>337</v>
      </c>
      <c r="C101" s="23" t="s">
        <v>596</v>
      </c>
      <c r="D101" s="23"/>
    </row>
    <row r="102" spans="1:4">
      <c r="A102" s="6">
        <v>100</v>
      </c>
      <c r="B102" s="22" t="s">
        <v>237</v>
      </c>
      <c r="C102" s="23" t="s">
        <v>18</v>
      </c>
      <c r="D102" s="23"/>
    </row>
    <row r="103" spans="1:4">
      <c r="A103" s="6">
        <v>101</v>
      </c>
      <c r="B103" s="22" t="s">
        <v>416</v>
      </c>
      <c r="C103" s="23" t="s">
        <v>91</v>
      </c>
      <c r="D103" s="23"/>
    </row>
    <row r="104" spans="1:4">
      <c r="A104" s="6">
        <v>102</v>
      </c>
      <c r="B104" s="22" t="s">
        <v>340</v>
      </c>
      <c r="C104" s="23" t="s">
        <v>67</v>
      </c>
      <c r="D104" s="23"/>
    </row>
    <row r="105" spans="1:4">
      <c r="A105" s="6">
        <v>103</v>
      </c>
      <c r="B105" s="22" t="s">
        <v>341</v>
      </c>
      <c r="C105" s="23" t="s">
        <v>597</v>
      </c>
      <c r="D105" s="23"/>
    </row>
    <row r="106" spans="1:4">
      <c r="A106" s="6">
        <v>104</v>
      </c>
      <c r="B106" s="22" t="s">
        <v>342</v>
      </c>
      <c r="C106" s="23" t="s">
        <v>598</v>
      </c>
      <c r="D106" s="23"/>
    </row>
    <row r="107" spans="1:4">
      <c r="A107" s="6">
        <v>105</v>
      </c>
      <c r="B107" s="22" t="s">
        <v>388</v>
      </c>
      <c r="C107" s="23" t="s">
        <v>632</v>
      </c>
      <c r="D107" s="23"/>
    </row>
    <row r="108" spans="1:4">
      <c r="A108" s="6">
        <v>106</v>
      </c>
      <c r="B108" s="22" t="s">
        <v>343</v>
      </c>
      <c r="C108" s="23" t="s">
        <v>599</v>
      </c>
      <c r="D108" s="23"/>
    </row>
    <row r="109" spans="1:4">
      <c r="A109" s="6">
        <v>107</v>
      </c>
      <c r="B109" s="22" t="s">
        <v>238</v>
      </c>
      <c r="C109" s="23" t="s">
        <v>19</v>
      </c>
      <c r="D109" s="23"/>
    </row>
    <row r="110" spans="1:4">
      <c r="A110" s="6">
        <v>108</v>
      </c>
      <c r="B110" s="22" t="s">
        <v>239</v>
      </c>
      <c r="C110" s="23" t="s">
        <v>20</v>
      </c>
      <c r="D110" s="23"/>
    </row>
    <row r="111" spans="1:4">
      <c r="A111" s="6">
        <v>109</v>
      </c>
      <c r="B111" s="22" t="s">
        <v>240</v>
      </c>
      <c r="C111" s="23" t="s">
        <v>542</v>
      </c>
      <c r="D111" s="23"/>
    </row>
    <row r="112" spans="1:4">
      <c r="A112" s="6">
        <v>110</v>
      </c>
      <c r="B112" s="22" t="s">
        <v>390</v>
      </c>
      <c r="C112" s="23" t="s">
        <v>633</v>
      </c>
      <c r="D112" s="23"/>
    </row>
    <row r="113" spans="1:4">
      <c r="A113" s="6">
        <v>111</v>
      </c>
      <c r="B113" s="22" t="s">
        <v>391</v>
      </c>
      <c r="C113" s="23" t="s">
        <v>634</v>
      </c>
      <c r="D113" s="23"/>
    </row>
    <row r="114" spans="1:4">
      <c r="A114" s="6">
        <v>112</v>
      </c>
      <c r="B114" s="22" t="s">
        <v>241</v>
      </c>
      <c r="C114" s="23" t="s">
        <v>21</v>
      </c>
      <c r="D114" s="23"/>
    </row>
    <row r="115" spans="1:4">
      <c r="A115" s="6">
        <v>113</v>
      </c>
      <c r="B115" s="22" t="s">
        <v>242</v>
      </c>
      <c r="C115" s="23" t="s">
        <v>22</v>
      </c>
      <c r="D115" s="23"/>
    </row>
    <row r="116" spans="1:4">
      <c r="A116" s="6">
        <v>114</v>
      </c>
      <c r="B116" s="22" t="s">
        <v>344</v>
      </c>
      <c r="C116" s="23" t="s">
        <v>600</v>
      </c>
      <c r="D116" s="23"/>
    </row>
    <row r="117" spans="1:4">
      <c r="A117" s="6">
        <v>115</v>
      </c>
      <c r="B117" s="22" t="s">
        <v>345</v>
      </c>
      <c r="C117" s="23" t="s">
        <v>601</v>
      </c>
      <c r="D117" s="23"/>
    </row>
    <row r="118" spans="1:4">
      <c r="A118" s="6">
        <v>116</v>
      </c>
      <c r="B118" s="22" t="s">
        <v>243</v>
      </c>
      <c r="C118" s="23" t="s">
        <v>543</v>
      </c>
      <c r="D118" s="23"/>
    </row>
    <row r="119" spans="1:4">
      <c r="A119" s="6">
        <v>117</v>
      </c>
      <c r="B119" s="22" t="s">
        <v>393</v>
      </c>
      <c r="C119" s="23" t="s">
        <v>84</v>
      </c>
      <c r="D119" s="23"/>
    </row>
    <row r="120" spans="1:4">
      <c r="A120" s="6">
        <v>118</v>
      </c>
      <c r="B120" s="22" t="s">
        <v>417</v>
      </c>
      <c r="C120" s="23" t="s">
        <v>653</v>
      </c>
      <c r="D120" s="23"/>
    </row>
    <row r="121" spans="1:4">
      <c r="A121" s="6">
        <v>119</v>
      </c>
      <c r="B121" s="22" t="s">
        <v>244</v>
      </c>
      <c r="C121" s="23" t="s">
        <v>23</v>
      </c>
      <c r="D121" s="23"/>
    </row>
    <row r="122" spans="1:4">
      <c r="A122" s="6">
        <v>120</v>
      </c>
      <c r="B122" s="22" t="s">
        <v>245</v>
      </c>
      <c r="C122" s="23" t="s">
        <v>544</v>
      </c>
      <c r="D122" s="23"/>
    </row>
    <row r="123" spans="1:4">
      <c r="A123" s="6">
        <v>121</v>
      </c>
      <c r="B123" s="22" t="s">
        <v>299</v>
      </c>
      <c r="C123" s="23" t="s">
        <v>572</v>
      </c>
      <c r="D123" s="23"/>
    </row>
    <row r="124" spans="1:4">
      <c r="A124" s="6">
        <v>122</v>
      </c>
      <c r="B124" s="22" t="s">
        <v>418</v>
      </c>
      <c r="C124" s="23" t="s">
        <v>654</v>
      </c>
      <c r="D124" s="23"/>
    </row>
    <row r="125" spans="1:4">
      <c r="A125" s="6">
        <v>123</v>
      </c>
      <c r="B125" s="22" t="s">
        <v>395</v>
      </c>
      <c r="C125" s="23" t="s">
        <v>635</v>
      </c>
      <c r="D125" s="23"/>
    </row>
    <row r="126" spans="1:4">
      <c r="A126" s="6">
        <v>124</v>
      </c>
      <c r="B126" s="22" t="s">
        <v>346</v>
      </c>
      <c r="C126" s="23" t="s">
        <v>68</v>
      </c>
      <c r="D126" s="23"/>
    </row>
    <row r="127" spans="1:4">
      <c r="A127" s="6">
        <v>125</v>
      </c>
      <c r="B127" s="22" t="s">
        <v>396</v>
      </c>
      <c r="C127" s="23" t="s">
        <v>85</v>
      </c>
      <c r="D127" s="23"/>
    </row>
    <row r="128" spans="1:4">
      <c r="A128" s="6">
        <v>126</v>
      </c>
      <c r="B128" s="22" t="s">
        <v>300</v>
      </c>
      <c r="C128" s="23" t="s">
        <v>51</v>
      </c>
      <c r="D128" s="23"/>
    </row>
    <row r="129" spans="1:4">
      <c r="A129" s="6">
        <v>127</v>
      </c>
      <c r="B129" s="22" t="s">
        <v>246</v>
      </c>
      <c r="C129" s="23" t="s">
        <v>545</v>
      </c>
      <c r="D129" s="23"/>
    </row>
    <row r="130" spans="1:4">
      <c r="A130" s="6">
        <v>128</v>
      </c>
      <c r="B130" s="22" t="s">
        <v>247</v>
      </c>
      <c r="C130" s="23" t="s">
        <v>24</v>
      </c>
      <c r="D130" s="23"/>
    </row>
    <row r="131" spans="1:4">
      <c r="A131" s="6">
        <v>129</v>
      </c>
      <c r="B131" s="22" t="s">
        <v>347</v>
      </c>
      <c r="C131" s="23" t="s">
        <v>69</v>
      </c>
      <c r="D131" s="23"/>
    </row>
    <row r="132" spans="1:4">
      <c r="A132" s="6">
        <v>130</v>
      </c>
      <c r="B132" s="22" t="s">
        <v>248</v>
      </c>
      <c r="C132" s="23" t="s">
        <v>25</v>
      </c>
      <c r="D132" s="23"/>
    </row>
    <row r="133" spans="1:4">
      <c r="A133" s="6">
        <v>131</v>
      </c>
      <c r="B133" s="22" t="s">
        <v>419</v>
      </c>
      <c r="C133" s="23" t="s">
        <v>92</v>
      </c>
      <c r="D133" s="23"/>
    </row>
    <row r="134" spans="1:4">
      <c r="A134" s="6">
        <v>132</v>
      </c>
      <c r="B134" s="22" t="s">
        <v>348</v>
      </c>
      <c r="C134" s="23" t="s">
        <v>70</v>
      </c>
      <c r="D134" s="23"/>
    </row>
    <row r="135" spans="1:4">
      <c r="A135" s="6">
        <v>133</v>
      </c>
      <c r="B135" s="22" t="s">
        <v>397</v>
      </c>
      <c r="C135" s="23" t="s">
        <v>636</v>
      </c>
      <c r="D135" s="23"/>
    </row>
    <row r="136" spans="1:4">
      <c r="A136" s="6">
        <v>134</v>
      </c>
      <c r="B136" s="22" t="s">
        <v>420</v>
      </c>
      <c r="C136" s="23" t="s">
        <v>655</v>
      </c>
      <c r="D136" s="23"/>
    </row>
    <row r="137" spans="1:4">
      <c r="A137" s="6">
        <v>135</v>
      </c>
      <c r="B137" s="22" t="s">
        <v>301</v>
      </c>
      <c r="C137" s="23" t="s">
        <v>52</v>
      </c>
      <c r="D137" s="23"/>
    </row>
    <row r="138" spans="1:4">
      <c r="A138" s="6">
        <v>136</v>
      </c>
      <c r="B138" s="22" t="s">
        <v>249</v>
      </c>
      <c r="C138" s="23" t="s">
        <v>546</v>
      </c>
      <c r="D138" s="23"/>
    </row>
    <row r="139" spans="1:4">
      <c r="A139" s="6">
        <v>137</v>
      </c>
      <c r="B139" s="22" t="s">
        <v>250</v>
      </c>
      <c r="C139" s="23" t="s">
        <v>26</v>
      </c>
      <c r="D139" s="23"/>
    </row>
    <row r="140" spans="1:4">
      <c r="A140" s="6">
        <v>138</v>
      </c>
      <c r="B140" s="22" t="s">
        <v>421</v>
      </c>
      <c r="C140" s="23" t="s">
        <v>93</v>
      </c>
      <c r="D140" s="23"/>
    </row>
    <row r="141" spans="1:4">
      <c r="A141" s="6">
        <v>139</v>
      </c>
      <c r="B141" s="22" t="s">
        <v>398</v>
      </c>
      <c r="C141" s="23" t="s">
        <v>637</v>
      </c>
      <c r="D141" s="23"/>
    </row>
    <row r="142" spans="1:4">
      <c r="A142" s="6">
        <v>140</v>
      </c>
      <c r="B142" s="22" t="s">
        <v>349</v>
      </c>
      <c r="C142" s="23" t="s">
        <v>602</v>
      </c>
      <c r="D142" s="23"/>
    </row>
    <row r="143" spans="1:4">
      <c r="A143" s="6">
        <v>141</v>
      </c>
      <c r="B143" s="22" t="s">
        <v>350</v>
      </c>
      <c r="C143" s="23" t="s">
        <v>603</v>
      </c>
      <c r="D143" s="23"/>
    </row>
    <row r="144" spans="1:4">
      <c r="A144" s="6">
        <v>142</v>
      </c>
      <c r="B144" s="22" t="s">
        <v>422</v>
      </c>
      <c r="C144" s="23" t="s">
        <v>94</v>
      </c>
      <c r="D144" s="23"/>
    </row>
    <row r="145" spans="1:4">
      <c r="A145" s="6">
        <v>143</v>
      </c>
      <c r="B145" s="22" t="s">
        <v>351</v>
      </c>
      <c r="C145" s="23" t="s">
        <v>604</v>
      </c>
      <c r="D145" s="23"/>
    </row>
    <row r="146" spans="1:4">
      <c r="A146" s="6">
        <v>144</v>
      </c>
      <c r="B146" s="22" t="s">
        <v>302</v>
      </c>
      <c r="C146" s="23" t="s">
        <v>573</v>
      </c>
      <c r="D146" s="23"/>
    </row>
    <row r="147" spans="1:4">
      <c r="A147" s="6">
        <v>145</v>
      </c>
      <c r="B147" s="22" t="s">
        <v>423</v>
      </c>
      <c r="C147" s="23" t="s">
        <v>656</v>
      </c>
      <c r="D147" s="23"/>
    </row>
    <row r="148" spans="1:4">
      <c r="A148" s="6">
        <v>146</v>
      </c>
      <c r="B148" s="22" t="s">
        <v>303</v>
      </c>
      <c r="C148" s="23" t="s">
        <v>53</v>
      </c>
      <c r="D148" s="23"/>
    </row>
    <row r="149" spans="1:4">
      <c r="A149" s="6">
        <v>147</v>
      </c>
      <c r="B149" s="22" t="s">
        <v>304</v>
      </c>
      <c r="C149" s="23" t="s">
        <v>574</v>
      </c>
      <c r="D149" s="23"/>
    </row>
    <row r="150" spans="1:4">
      <c r="A150" s="6">
        <v>148</v>
      </c>
      <c r="B150" s="22" t="s">
        <v>352</v>
      </c>
      <c r="C150" s="23" t="s">
        <v>605</v>
      </c>
      <c r="D150" s="23"/>
    </row>
    <row r="151" spans="1:4">
      <c r="A151" s="6">
        <v>149</v>
      </c>
      <c r="B151" s="22" t="s">
        <v>399</v>
      </c>
      <c r="C151" s="23" t="s">
        <v>638</v>
      </c>
      <c r="D151" s="23"/>
    </row>
    <row r="152" spans="1:4">
      <c r="A152" s="6">
        <v>150</v>
      </c>
      <c r="B152" s="22" t="s">
        <v>400</v>
      </c>
      <c r="C152" s="23" t="s">
        <v>86</v>
      </c>
      <c r="D152" s="23"/>
    </row>
    <row r="153" spans="1:4">
      <c r="A153" s="6">
        <v>151</v>
      </c>
      <c r="B153" s="22" t="s">
        <v>305</v>
      </c>
      <c r="C153" s="23" t="s">
        <v>54</v>
      </c>
      <c r="D153" s="23"/>
    </row>
    <row r="154" spans="1:4">
      <c r="A154" s="6">
        <v>152</v>
      </c>
      <c r="B154" s="22" t="s">
        <v>353</v>
      </c>
      <c r="C154" s="23" t="s">
        <v>71</v>
      </c>
      <c r="D154" s="23"/>
    </row>
    <row r="155" spans="1:4">
      <c r="A155" s="6">
        <v>153</v>
      </c>
      <c r="B155" s="22" t="s">
        <v>339</v>
      </c>
      <c r="C155" s="23" t="s">
        <v>606</v>
      </c>
      <c r="D155" s="23"/>
    </row>
    <row r="156" spans="1:4">
      <c r="A156" s="6">
        <v>154</v>
      </c>
      <c r="B156" s="22" t="s">
        <v>394</v>
      </c>
      <c r="C156" s="23" t="s">
        <v>639</v>
      </c>
      <c r="D156" s="23"/>
    </row>
    <row r="157" spans="1:4">
      <c r="A157" s="6">
        <v>155</v>
      </c>
      <c r="B157" s="22" t="s">
        <v>401</v>
      </c>
      <c r="C157" s="23" t="s">
        <v>640</v>
      </c>
      <c r="D157" s="23"/>
    </row>
    <row r="158" spans="1:4">
      <c r="A158" s="6">
        <v>156</v>
      </c>
      <c r="B158" s="22" t="s">
        <v>402</v>
      </c>
      <c r="C158" s="23" t="s">
        <v>641</v>
      </c>
      <c r="D158" s="23"/>
    </row>
    <row r="159" spans="1:4">
      <c r="A159" s="6">
        <v>157</v>
      </c>
      <c r="B159" s="22" t="s">
        <v>251</v>
      </c>
      <c r="C159" s="23" t="s">
        <v>27</v>
      </c>
      <c r="D159" s="23"/>
    </row>
    <row r="160" spans="1:4">
      <c r="A160" s="6">
        <v>158</v>
      </c>
      <c r="B160" s="22" t="s">
        <v>306</v>
      </c>
      <c r="C160" s="23" t="s">
        <v>575</v>
      </c>
      <c r="D160" s="23"/>
    </row>
    <row r="161" spans="1:4">
      <c r="A161" s="6">
        <v>159</v>
      </c>
      <c r="B161" s="22" t="s">
        <v>307</v>
      </c>
      <c r="C161" s="23" t="s">
        <v>576</v>
      </c>
      <c r="D161" s="23"/>
    </row>
    <row r="162" spans="1:4">
      <c r="A162" s="6">
        <v>160</v>
      </c>
      <c r="B162" s="22" t="s">
        <v>308</v>
      </c>
      <c r="C162" s="23" t="s">
        <v>577</v>
      </c>
      <c r="D162" s="23"/>
    </row>
    <row r="163" spans="1:4">
      <c r="A163" s="6">
        <v>161</v>
      </c>
      <c r="B163" s="22" t="s">
        <v>424</v>
      </c>
      <c r="C163" s="23" t="s">
        <v>95</v>
      </c>
      <c r="D163" s="23"/>
    </row>
    <row r="164" spans="1:4">
      <c r="A164" s="6">
        <v>162</v>
      </c>
      <c r="B164" s="22" t="s">
        <v>403</v>
      </c>
      <c r="C164" s="23" t="s">
        <v>87</v>
      </c>
      <c r="D164" s="23"/>
    </row>
    <row r="165" spans="1:4">
      <c r="A165" s="6">
        <v>163</v>
      </c>
      <c r="B165" s="22" t="s">
        <v>252</v>
      </c>
      <c r="C165" s="23" t="s">
        <v>547</v>
      </c>
      <c r="D165" s="23"/>
    </row>
    <row r="166" spans="1:4">
      <c r="A166" s="6">
        <v>164</v>
      </c>
      <c r="B166" s="22" t="s">
        <v>354</v>
      </c>
      <c r="C166" s="23" t="s">
        <v>607</v>
      </c>
      <c r="D166" s="23"/>
    </row>
    <row r="167" spans="1:4">
      <c r="A167" s="6">
        <v>165</v>
      </c>
      <c r="B167" s="22" t="s">
        <v>253</v>
      </c>
      <c r="C167" s="23" t="s">
        <v>28</v>
      </c>
      <c r="D167" s="23"/>
    </row>
    <row r="168" spans="1:4">
      <c r="A168" s="6">
        <v>166</v>
      </c>
      <c r="B168" s="22" t="s">
        <v>404</v>
      </c>
      <c r="C168" s="23" t="s">
        <v>88</v>
      </c>
      <c r="D168" s="23"/>
    </row>
    <row r="169" spans="1:4">
      <c r="A169" s="6">
        <v>167</v>
      </c>
      <c r="B169" s="22" t="s">
        <v>254</v>
      </c>
      <c r="C169" s="23" t="s">
        <v>29</v>
      </c>
      <c r="D169" s="23"/>
    </row>
    <row r="170" spans="1:4">
      <c r="A170" s="6">
        <v>168</v>
      </c>
      <c r="B170" s="22" t="s">
        <v>255</v>
      </c>
      <c r="C170" s="23" t="s">
        <v>548</v>
      </c>
      <c r="D170" s="23"/>
    </row>
    <row r="171" spans="1:4">
      <c r="A171" s="6">
        <v>169</v>
      </c>
      <c r="B171" s="22" t="s">
        <v>355</v>
      </c>
      <c r="C171" s="23" t="s">
        <v>608</v>
      </c>
      <c r="D171" s="23"/>
    </row>
    <row r="172" spans="1:4">
      <c r="A172" s="6">
        <v>170</v>
      </c>
      <c r="B172" s="22" t="s">
        <v>309</v>
      </c>
      <c r="C172" s="23" t="s">
        <v>578</v>
      </c>
      <c r="D172" s="23"/>
    </row>
    <row r="173" spans="1:4">
      <c r="A173" s="6">
        <v>171</v>
      </c>
      <c r="B173" s="22" t="s">
        <v>405</v>
      </c>
      <c r="C173" s="23" t="s">
        <v>642</v>
      </c>
      <c r="D173" s="23"/>
    </row>
    <row r="174" spans="1:4">
      <c r="A174" s="6">
        <v>172</v>
      </c>
      <c r="B174" s="22" t="s">
        <v>406</v>
      </c>
      <c r="C174" s="23" t="s">
        <v>643</v>
      </c>
      <c r="D174" s="23"/>
    </row>
    <row r="175" spans="1:4">
      <c r="A175" s="6">
        <v>173</v>
      </c>
      <c r="B175" s="22" t="s">
        <v>425</v>
      </c>
      <c r="C175" s="23" t="s">
        <v>657</v>
      </c>
      <c r="D175" s="23"/>
    </row>
    <row r="176" spans="1:4">
      <c r="A176" s="6">
        <v>174</v>
      </c>
      <c r="B176" s="22" t="s">
        <v>256</v>
      </c>
      <c r="C176" s="23" t="s">
        <v>30</v>
      </c>
      <c r="D176" s="23"/>
    </row>
    <row r="177" spans="1:4">
      <c r="A177" s="6">
        <v>175</v>
      </c>
      <c r="B177" s="22" t="s">
        <v>257</v>
      </c>
      <c r="C177" s="23" t="s">
        <v>549</v>
      </c>
      <c r="D177" s="23"/>
    </row>
    <row r="178" spans="1:4">
      <c r="A178" s="6">
        <v>176</v>
      </c>
      <c r="B178" s="22" t="s">
        <v>258</v>
      </c>
      <c r="C178" s="23" t="s">
        <v>550</v>
      </c>
      <c r="D178" s="23"/>
    </row>
    <row r="179" spans="1:4">
      <c r="A179" s="6">
        <v>177</v>
      </c>
      <c r="B179" s="22" t="s">
        <v>407</v>
      </c>
      <c r="C179" s="23" t="s">
        <v>644</v>
      </c>
      <c r="D179" s="23"/>
    </row>
    <row r="180" spans="1:4">
      <c r="A180" s="6">
        <v>178</v>
      </c>
      <c r="B180" s="22" t="s">
        <v>356</v>
      </c>
      <c r="C180" s="23" t="s">
        <v>72</v>
      </c>
      <c r="D180" s="23"/>
    </row>
    <row r="181" spans="1:4">
      <c r="A181" s="6">
        <v>179</v>
      </c>
      <c r="B181" s="22" t="s">
        <v>259</v>
      </c>
      <c r="C181" s="23" t="s">
        <v>551</v>
      </c>
      <c r="D181" s="23"/>
    </row>
    <row r="182" spans="1:4">
      <c r="A182" s="6">
        <v>180</v>
      </c>
      <c r="B182" s="22" t="s">
        <v>310</v>
      </c>
      <c r="C182" s="23" t="s">
        <v>55</v>
      </c>
      <c r="D182" s="23"/>
    </row>
    <row r="183" spans="1:4">
      <c r="A183" s="6">
        <v>181</v>
      </c>
      <c r="B183" s="22" t="s">
        <v>260</v>
      </c>
      <c r="C183" s="23" t="s">
        <v>552</v>
      </c>
      <c r="D183" s="23"/>
    </row>
    <row r="184" spans="1:4">
      <c r="A184" s="6">
        <v>182</v>
      </c>
      <c r="B184" s="22" t="s">
        <v>408</v>
      </c>
      <c r="C184" s="23" t="s">
        <v>645</v>
      </c>
      <c r="D184" s="23"/>
    </row>
    <row r="185" spans="1:4">
      <c r="A185" s="6">
        <v>183</v>
      </c>
      <c r="B185" s="22" t="s">
        <v>409</v>
      </c>
      <c r="C185" s="23" t="s">
        <v>646</v>
      </c>
      <c r="D185" s="23"/>
    </row>
    <row r="186" spans="1:4">
      <c r="A186" s="6">
        <v>184</v>
      </c>
      <c r="B186" s="22" t="s">
        <v>357</v>
      </c>
      <c r="C186" s="23" t="s">
        <v>609</v>
      </c>
      <c r="D186" s="23"/>
    </row>
    <row r="187" spans="1:4">
      <c r="A187" s="6">
        <v>185</v>
      </c>
      <c r="B187" s="22" t="s">
        <v>358</v>
      </c>
      <c r="C187" s="23" t="s">
        <v>610</v>
      </c>
      <c r="D187" s="23"/>
    </row>
    <row r="188" spans="1:4">
      <c r="A188" s="6">
        <v>186</v>
      </c>
      <c r="B188" s="22" t="s">
        <v>359</v>
      </c>
      <c r="C188" s="23" t="s">
        <v>611</v>
      </c>
      <c r="D188" s="23"/>
    </row>
    <row r="189" spans="1:4">
      <c r="A189" s="6">
        <v>187</v>
      </c>
      <c r="B189" s="22" t="s">
        <v>392</v>
      </c>
      <c r="C189" s="23" t="s">
        <v>647</v>
      </c>
      <c r="D189" s="23"/>
    </row>
    <row r="190" spans="1:4">
      <c r="A190" s="6">
        <v>188</v>
      </c>
      <c r="B190" s="22" t="s">
        <v>360</v>
      </c>
      <c r="C190" s="23" t="s">
        <v>73</v>
      </c>
      <c r="D190" s="23"/>
    </row>
    <row r="191" spans="1:4">
      <c r="A191" s="6">
        <v>189</v>
      </c>
      <c r="B191" s="22" t="s">
        <v>261</v>
      </c>
      <c r="C191" s="23" t="s">
        <v>31</v>
      </c>
      <c r="D191" s="23"/>
    </row>
    <row r="192" spans="1:4">
      <c r="A192" s="6">
        <v>190</v>
      </c>
      <c r="B192" s="22" t="s">
        <v>426</v>
      </c>
      <c r="C192" s="23" t="s">
        <v>96</v>
      </c>
      <c r="D192" s="23"/>
    </row>
    <row r="193" spans="1:4">
      <c r="A193" s="6">
        <v>191</v>
      </c>
      <c r="B193" s="22" t="s">
        <v>427</v>
      </c>
      <c r="C193" s="23" t="s">
        <v>97</v>
      </c>
      <c r="D193" s="23"/>
    </row>
    <row r="194" spans="1:4">
      <c r="A194" s="6">
        <v>192</v>
      </c>
      <c r="B194" s="22" t="s">
        <v>311</v>
      </c>
      <c r="C194" s="23" t="s">
        <v>579</v>
      </c>
      <c r="D194" s="23"/>
    </row>
    <row r="195" spans="1:4">
      <c r="A195" s="6">
        <v>193</v>
      </c>
      <c r="B195" s="22" t="s">
        <v>262</v>
      </c>
      <c r="C195" s="23" t="s">
        <v>553</v>
      </c>
      <c r="D195" s="23"/>
    </row>
    <row r="196" spans="1:4">
      <c r="A196" s="6">
        <v>194</v>
      </c>
      <c r="B196" s="22" t="s">
        <v>361</v>
      </c>
      <c r="C196" s="23" t="s">
        <v>612</v>
      </c>
      <c r="D196" s="23"/>
    </row>
    <row r="197" spans="1:4">
      <c r="A197" s="6">
        <v>195</v>
      </c>
      <c r="B197" s="22" t="s">
        <v>362</v>
      </c>
      <c r="C197" s="23" t="s">
        <v>613</v>
      </c>
      <c r="D197" s="23"/>
    </row>
    <row r="198" spans="1:4">
      <c r="A198" s="6">
        <v>196</v>
      </c>
      <c r="B198" s="22" t="s">
        <v>312</v>
      </c>
      <c r="C198" s="23" t="s">
        <v>580</v>
      </c>
      <c r="D198" s="23"/>
    </row>
    <row r="199" spans="1:4">
      <c r="A199" s="6">
        <v>197</v>
      </c>
      <c r="B199" s="22" t="s">
        <v>428</v>
      </c>
      <c r="C199" s="23" t="s">
        <v>98</v>
      </c>
      <c r="D199" s="23"/>
    </row>
    <row r="200" spans="1:4">
      <c r="A200" s="6">
        <v>198</v>
      </c>
      <c r="B200" s="22" t="s">
        <v>263</v>
      </c>
      <c r="C200" s="23" t="s">
        <v>32</v>
      </c>
      <c r="D200" s="23"/>
    </row>
    <row r="201" spans="1:4">
      <c r="A201" s="6">
        <v>199</v>
      </c>
      <c r="B201" s="22" t="s">
        <v>410</v>
      </c>
      <c r="C201" s="23" t="s">
        <v>648</v>
      </c>
      <c r="D201" s="23"/>
    </row>
    <row r="202" spans="1:4">
      <c r="A202" s="6">
        <v>200</v>
      </c>
      <c r="B202" s="22" t="s">
        <v>363</v>
      </c>
      <c r="C202" s="23" t="s">
        <v>614</v>
      </c>
      <c r="D202" s="23"/>
    </row>
    <row r="203" spans="1:4">
      <c r="A203" s="6">
        <v>201</v>
      </c>
      <c r="B203" s="22" t="s">
        <v>411</v>
      </c>
      <c r="C203" s="23" t="s">
        <v>676</v>
      </c>
      <c r="D203" s="23"/>
    </row>
    <row r="204" spans="1:4">
      <c r="A204" s="6">
        <v>202</v>
      </c>
      <c r="B204" s="22" t="s">
        <v>264</v>
      </c>
      <c r="C204" s="23" t="s">
        <v>554</v>
      </c>
      <c r="D204" s="23"/>
    </row>
    <row r="205" spans="1:4">
      <c r="A205" s="6">
        <v>203</v>
      </c>
      <c r="B205" s="22" t="s">
        <v>271</v>
      </c>
      <c r="C205" s="23" t="s">
        <v>558</v>
      </c>
      <c r="D205" s="23"/>
    </row>
    <row r="206" spans="1:4">
      <c r="A206" s="6">
        <v>204</v>
      </c>
      <c r="B206" s="22" t="s">
        <v>313</v>
      </c>
      <c r="C206" s="23" t="s">
        <v>56</v>
      </c>
      <c r="D206" s="23"/>
    </row>
    <row r="207" spans="1:4">
      <c r="A207" s="6">
        <v>205</v>
      </c>
      <c r="B207" s="22" t="s">
        <v>364</v>
      </c>
      <c r="C207" s="23" t="s">
        <v>615</v>
      </c>
      <c r="D207" s="23"/>
    </row>
    <row r="208" spans="1:4">
      <c r="A208" s="6">
        <v>206</v>
      </c>
      <c r="B208" s="22" t="s">
        <v>429</v>
      </c>
      <c r="C208" s="23" t="s">
        <v>99</v>
      </c>
      <c r="D208" s="23"/>
    </row>
    <row r="209" spans="1:4">
      <c r="A209" s="6">
        <v>207</v>
      </c>
      <c r="B209" s="22" t="s">
        <v>314</v>
      </c>
      <c r="C209" s="23" t="s">
        <v>581</v>
      </c>
      <c r="D209" s="23"/>
    </row>
    <row r="210" spans="1:4">
      <c r="A210" s="6">
        <v>208</v>
      </c>
      <c r="B210" s="22" t="s">
        <v>365</v>
      </c>
      <c r="C210" s="23" t="s">
        <v>74</v>
      </c>
      <c r="D210" s="23"/>
    </row>
    <row r="211" spans="1:4">
      <c r="A211" s="6">
        <v>209</v>
      </c>
      <c r="B211" s="22" t="s">
        <v>366</v>
      </c>
      <c r="C211" s="23" t="s">
        <v>75</v>
      </c>
      <c r="D211" s="23"/>
    </row>
    <row r="212" spans="1:4">
      <c r="A212" s="6">
        <v>210</v>
      </c>
      <c r="B212" s="22" t="s">
        <v>265</v>
      </c>
      <c r="C212" s="23" t="s">
        <v>33</v>
      </c>
      <c r="D212" s="23"/>
    </row>
    <row r="213" spans="1:4">
      <c r="A213" s="6">
        <v>211</v>
      </c>
      <c r="B213" s="22" t="s">
        <v>266</v>
      </c>
      <c r="C213" s="23" t="s">
        <v>34</v>
      </c>
      <c r="D213" s="23"/>
    </row>
    <row r="214" spans="1:4">
      <c r="A214" s="22"/>
      <c r="B214" s="23"/>
      <c r="C214" s="24"/>
      <c r="D214" s="24"/>
    </row>
    <row r="215" spans="1:4">
      <c r="A215" s="22"/>
      <c r="B215" s="23"/>
      <c r="C215" s="24"/>
      <c r="D215" s="24"/>
    </row>
  </sheetData>
  <sheetProtection password="CA1C" sheet="1" objects="1" scenarios="1" formatCells="0" formatColumns="0" formatRows="0" sort="0" autoFilter="0"/>
  <mergeCells count="2">
    <mergeCell ref="A1:C1"/>
    <mergeCell ref="D1:F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54"/>
  <sheetViews>
    <sheetView showGridLines="0" topLeftCell="C1" zoomScaleNormal="100" zoomScalePageLayoutView="150" workbookViewId="0">
      <pane ySplit="2" topLeftCell="A3" activePane="bottomLeft" state="frozen"/>
      <selection activeCell="C1" sqref="C1"/>
      <selection pane="bottomLeft" activeCell="C3" sqref="C3"/>
    </sheetView>
  </sheetViews>
  <sheetFormatPr defaultColWidth="8.7109375" defaultRowHeight="15"/>
  <cols>
    <col min="1" max="1" width="9.85546875" style="6" hidden="1" customWidth="1"/>
    <col min="2" max="2" width="7.5703125" style="6" hidden="1" customWidth="1"/>
    <col min="3" max="3" width="5.7109375" style="6" customWidth="1"/>
    <col min="4" max="4" width="49.140625" style="6" customWidth="1"/>
    <col min="5" max="7" width="8.7109375" style="6" hidden="1" customWidth="1"/>
    <col min="8" max="11" width="10.28515625" style="6" customWidth="1"/>
    <col min="12" max="12" width="9.7109375" style="6" customWidth="1"/>
    <col min="13" max="13" width="5.7109375" style="18" customWidth="1"/>
    <col min="14" max="16384" width="8.7109375" style="6"/>
  </cols>
  <sheetData>
    <row r="1" spans="1:13" ht="45" customHeight="1">
      <c r="A1" s="4" t="s">
        <v>451</v>
      </c>
      <c r="B1" s="5" t="s">
        <v>451</v>
      </c>
      <c r="C1" s="81"/>
      <c r="D1" s="259" t="s">
        <v>686</v>
      </c>
      <c r="E1" s="259"/>
      <c r="F1" s="259"/>
      <c r="G1" s="259"/>
      <c r="H1" s="259"/>
      <c r="I1" s="259"/>
      <c r="J1" s="259"/>
      <c r="K1" s="259"/>
      <c r="L1" s="259"/>
      <c r="M1" s="259"/>
    </row>
    <row r="2" spans="1:13" ht="15.6" customHeight="1">
      <c r="A2" s="4" t="s">
        <v>116</v>
      </c>
      <c r="B2" s="1">
        <v>1</v>
      </c>
      <c r="C2" s="3"/>
      <c r="D2" s="3"/>
      <c r="E2" s="3"/>
      <c r="F2" s="3"/>
      <c r="G2" s="3"/>
      <c r="H2" s="3"/>
      <c r="I2" s="3"/>
      <c r="J2" s="3"/>
      <c r="K2" s="3"/>
      <c r="L2" s="3"/>
      <c r="M2" s="7"/>
    </row>
    <row r="3" spans="1:13" ht="15" customHeight="1">
      <c r="C3" s="3"/>
      <c r="D3" s="8" t="s">
        <v>687</v>
      </c>
      <c r="E3" s="9"/>
      <c r="F3" s="9"/>
      <c r="G3" s="9"/>
      <c r="H3" s="262" t="s">
        <v>475</v>
      </c>
      <c r="I3" s="263"/>
      <c r="J3" s="263"/>
      <c r="K3" s="86" t="s">
        <v>407</v>
      </c>
      <c r="L3" s="10">
        <v>1</v>
      </c>
      <c r="M3" s="7"/>
    </row>
    <row r="4" spans="1:13" ht="13.9" customHeight="1">
      <c r="C4" s="3"/>
      <c r="D4" s="3"/>
      <c r="E4" s="3"/>
      <c r="F4" s="3"/>
      <c r="G4" s="3"/>
      <c r="H4" s="3"/>
      <c r="I4" s="3"/>
      <c r="J4" s="3"/>
      <c r="K4" s="3"/>
      <c r="L4" s="3"/>
      <c r="M4" s="7"/>
    </row>
    <row r="5" spans="1:13" ht="15" customHeight="1">
      <c r="C5" s="3"/>
      <c r="D5" s="8" t="s">
        <v>688</v>
      </c>
      <c r="E5" s="9"/>
      <c r="F5" s="9"/>
      <c r="G5" s="9"/>
      <c r="H5" s="260"/>
      <c r="I5" s="260"/>
      <c r="J5" s="260"/>
      <c r="K5" s="260"/>
      <c r="L5" s="3"/>
      <c r="M5" s="7"/>
    </row>
    <row r="6" spans="1:13" ht="8.4499999999999993" customHeight="1">
      <c r="C6" s="3"/>
      <c r="D6" s="3"/>
      <c r="E6" s="3"/>
      <c r="F6" s="3"/>
      <c r="G6" s="3"/>
      <c r="H6" s="3"/>
      <c r="I6" s="3"/>
      <c r="J6" s="3"/>
      <c r="K6" s="3"/>
      <c r="L6" s="3"/>
      <c r="M6" s="7"/>
    </row>
    <row r="7" spans="1:13" ht="8.4499999999999993" customHeight="1">
      <c r="C7" s="3"/>
      <c r="D7" s="3"/>
      <c r="E7" s="3"/>
      <c r="F7" s="3"/>
      <c r="G7" s="3"/>
      <c r="H7" s="3"/>
      <c r="I7" s="3"/>
      <c r="J7" s="3"/>
      <c r="K7" s="3"/>
      <c r="L7" s="3"/>
      <c r="M7" s="7"/>
    </row>
    <row r="8" spans="1:13" ht="27.75" customHeight="1">
      <c r="C8" s="3"/>
      <c r="D8" s="261" t="s">
        <v>759</v>
      </c>
      <c r="E8" s="261"/>
      <c r="F8" s="261"/>
      <c r="G8" s="261"/>
      <c r="H8" s="261"/>
      <c r="I8" s="261"/>
      <c r="J8" s="261"/>
      <c r="K8" s="261"/>
      <c r="L8" s="261"/>
      <c r="M8" s="7"/>
    </row>
    <row r="9" spans="1:13" ht="21">
      <c r="C9" s="3"/>
      <c r="D9" s="264" t="s">
        <v>689</v>
      </c>
      <c r="E9" s="264"/>
      <c r="F9" s="264"/>
      <c r="G9" s="264"/>
      <c r="H9" s="264"/>
      <c r="I9" s="264"/>
      <c r="J9" s="264"/>
      <c r="K9" s="264"/>
      <c r="L9" s="264"/>
      <c r="M9" s="7"/>
    </row>
    <row r="10" spans="1:13" ht="15" customHeight="1">
      <c r="C10" s="3"/>
      <c r="D10" s="87" t="s">
        <v>690</v>
      </c>
      <c r="E10" s="9"/>
      <c r="F10" s="9"/>
      <c r="G10" s="9"/>
      <c r="H10" s="258"/>
      <c r="I10" s="258"/>
      <c r="J10" s="258"/>
      <c r="K10" s="258"/>
      <c r="L10" s="258"/>
      <c r="M10" s="7"/>
    </row>
    <row r="11" spans="1:13" ht="15" customHeight="1">
      <c r="C11" s="3"/>
      <c r="D11" s="87" t="s">
        <v>691</v>
      </c>
      <c r="E11" s="9"/>
      <c r="F11" s="9"/>
      <c r="G11" s="9"/>
      <c r="H11" s="258"/>
      <c r="I11" s="258"/>
      <c r="J11" s="258"/>
      <c r="K11" s="258"/>
      <c r="L11" s="258"/>
      <c r="M11" s="7"/>
    </row>
    <row r="12" spans="1:13" ht="15" customHeight="1">
      <c r="C12" s="3"/>
      <c r="D12" s="87" t="s">
        <v>692</v>
      </c>
      <c r="E12" s="9"/>
      <c r="F12" s="9"/>
      <c r="G12" s="9"/>
      <c r="H12" s="258"/>
      <c r="I12" s="258"/>
      <c r="J12" s="258"/>
      <c r="K12" s="258"/>
      <c r="L12" s="258"/>
      <c r="M12" s="7"/>
    </row>
    <row r="13" spans="1:13" ht="15" customHeight="1">
      <c r="C13" s="3"/>
      <c r="D13" s="87" t="s">
        <v>693</v>
      </c>
      <c r="E13" s="9"/>
      <c r="F13" s="9"/>
      <c r="G13" s="9"/>
      <c r="H13" s="258"/>
      <c r="I13" s="258"/>
      <c r="J13" s="258"/>
      <c r="K13" s="258"/>
      <c r="L13" s="258"/>
      <c r="M13" s="7"/>
    </row>
    <row r="14" spans="1:13" ht="15" customHeight="1">
      <c r="C14" s="3"/>
      <c r="D14" s="87" t="s">
        <v>694</v>
      </c>
      <c r="E14" s="9"/>
      <c r="F14" s="9"/>
      <c r="G14" s="9"/>
      <c r="H14" s="258"/>
      <c r="I14" s="258"/>
      <c r="J14" s="258"/>
      <c r="K14" s="258"/>
      <c r="L14" s="258"/>
      <c r="M14" s="7"/>
    </row>
    <row r="15" spans="1:13" ht="15" customHeight="1">
      <c r="C15" s="3"/>
      <c r="D15" s="87" t="s">
        <v>695</v>
      </c>
      <c r="E15" s="9"/>
      <c r="F15" s="9"/>
      <c r="G15" s="9"/>
      <c r="H15" s="258"/>
      <c r="I15" s="258"/>
      <c r="J15" s="258"/>
      <c r="K15" s="258"/>
      <c r="L15" s="258"/>
      <c r="M15" s="7"/>
    </row>
    <row r="16" spans="1:13" ht="15" customHeight="1">
      <c r="C16" s="3"/>
      <c r="D16" s="87" t="s">
        <v>696</v>
      </c>
      <c r="E16" s="9"/>
      <c r="F16" s="9"/>
      <c r="G16" s="9"/>
      <c r="H16" s="258"/>
      <c r="I16" s="258"/>
      <c r="J16" s="258"/>
      <c r="K16" s="258"/>
      <c r="L16" s="258"/>
      <c r="M16" s="7"/>
    </row>
    <row r="17" spans="3:13" ht="11.45" customHeight="1">
      <c r="C17" s="3"/>
      <c r="D17" s="3"/>
      <c r="E17" s="3"/>
      <c r="F17" s="3"/>
      <c r="G17" s="3"/>
      <c r="H17" s="3"/>
      <c r="I17" s="3"/>
      <c r="J17" s="3"/>
      <c r="K17" s="3"/>
      <c r="L17" s="3"/>
      <c r="M17" s="7"/>
    </row>
    <row r="18" spans="3:13" ht="21">
      <c r="C18" s="3"/>
      <c r="D18" s="264" t="s">
        <v>697</v>
      </c>
      <c r="E18" s="264"/>
      <c r="F18" s="264"/>
      <c r="G18" s="264"/>
      <c r="H18" s="264"/>
      <c r="I18" s="264"/>
      <c r="J18" s="264"/>
      <c r="K18" s="264"/>
      <c r="L18" s="264"/>
      <c r="M18" s="7"/>
    </row>
    <row r="19" spans="3:13" ht="15" customHeight="1">
      <c r="C19" s="3"/>
      <c r="D19" s="87" t="s">
        <v>690</v>
      </c>
      <c r="E19" s="9"/>
      <c r="F19" s="9"/>
      <c r="G19" s="9"/>
      <c r="H19" s="258"/>
      <c r="I19" s="258"/>
      <c r="J19" s="258"/>
      <c r="K19" s="258"/>
      <c r="L19" s="258"/>
      <c r="M19" s="7"/>
    </row>
    <row r="20" spans="3:13" ht="15" customHeight="1">
      <c r="C20" s="3"/>
      <c r="D20" s="87" t="s">
        <v>691</v>
      </c>
      <c r="E20" s="9"/>
      <c r="F20" s="9"/>
      <c r="G20" s="9"/>
      <c r="H20" s="258"/>
      <c r="I20" s="258"/>
      <c r="J20" s="258"/>
      <c r="K20" s="258"/>
      <c r="L20" s="258"/>
      <c r="M20" s="7"/>
    </row>
    <row r="21" spans="3:13" ht="15" customHeight="1">
      <c r="C21" s="3"/>
      <c r="D21" s="87" t="s">
        <v>692</v>
      </c>
      <c r="E21" s="9"/>
      <c r="F21" s="9"/>
      <c r="G21" s="9"/>
      <c r="H21" s="258"/>
      <c r="I21" s="258"/>
      <c r="J21" s="258"/>
      <c r="K21" s="258"/>
      <c r="L21" s="258"/>
      <c r="M21" s="7"/>
    </row>
    <row r="22" spans="3:13" ht="15" customHeight="1">
      <c r="C22" s="3"/>
      <c r="D22" s="87" t="s">
        <v>693</v>
      </c>
      <c r="E22" s="9"/>
      <c r="F22" s="9"/>
      <c r="G22" s="9"/>
      <c r="H22" s="258"/>
      <c r="I22" s="258"/>
      <c r="J22" s="258"/>
      <c r="K22" s="258"/>
      <c r="L22" s="258"/>
      <c r="M22" s="7"/>
    </row>
    <row r="23" spans="3:13" ht="15" customHeight="1">
      <c r="C23" s="3"/>
      <c r="D23" s="87" t="s">
        <v>694</v>
      </c>
      <c r="E23" s="9"/>
      <c r="F23" s="9"/>
      <c r="G23" s="9"/>
      <c r="H23" s="258"/>
      <c r="I23" s="258"/>
      <c r="J23" s="258"/>
      <c r="K23" s="258"/>
      <c r="L23" s="258"/>
      <c r="M23" s="7"/>
    </row>
    <row r="24" spans="3:13" ht="15" customHeight="1">
      <c r="C24" s="3"/>
      <c r="D24" s="87" t="s">
        <v>695</v>
      </c>
      <c r="E24" s="9"/>
      <c r="F24" s="9"/>
      <c r="G24" s="9"/>
      <c r="H24" s="258"/>
      <c r="I24" s="258"/>
      <c r="J24" s="258"/>
      <c r="K24" s="258"/>
      <c r="L24" s="258"/>
      <c r="M24" s="7"/>
    </row>
    <row r="25" spans="3:13" ht="15" customHeight="1">
      <c r="C25" s="3"/>
      <c r="D25" s="87" t="s">
        <v>696</v>
      </c>
      <c r="E25" s="9"/>
      <c r="F25" s="9"/>
      <c r="G25" s="9"/>
      <c r="H25" s="258"/>
      <c r="I25" s="258"/>
      <c r="J25" s="258"/>
      <c r="K25" s="258"/>
      <c r="L25" s="258"/>
      <c r="M25" s="7"/>
    </row>
    <row r="26" spans="3:13" ht="21">
      <c r="C26" s="3"/>
      <c r="D26" s="3"/>
      <c r="E26" s="3"/>
      <c r="F26" s="3"/>
      <c r="G26" s="3"/>
      <c r="H26" s="3"/>
      <c r="I26" s="3"/>
      <c r="J26" s="3"/>
      <c r="K26" s="3"/>
      <c r="L26" s="3"/>
      <c r="M26" s="7"/>
    </row>
    <row r="27" spans="3:13" ht="32.450000000000003" customHeight="1">
      <c r="C27" s="3"/>
      <c r="D27" s="261" t="s">
        <v>698</v>
      </c>
      <c r="E27" s="261"/>
      <c r="F27" s="261"/>
      <c r="G27" s="261"/>
      <c r="H27" s="261"/>
      <c r="I27" s="261"/>
      <c r="J27" s="261"/>
      <c r="K27" s="261"/>
      <c r="L27" s="261"/>
      <c r="M27" s="7"/>
    </row>
    <row r="28" spans="3:13" ht="15" customHeight="1">
      <c r="C28" s="3"/>
      <c r="D28" s="87" t="s">
        <v>699</v>
      </c>
      <c r="E28" s="9"/>
      <c r="F28" s="9"/>
      <c r="G28" s="9"/>
      <c r="H28" s="258"/>
      <c r="I28" s="258"/>
      <c r="J28" s="258"/>
      <c r="K28" s="258"/>
      <c r="L28" s="258"/>
      <c r="M28" s="7"/>
    </row>
    <row r="29" spans="3:13" ht="15" customHeight="1">
      <c r="C29" s="3"/>
      <c r="D29" s="3"/>
      <c r="E29" s="3"/>
      <c r="F29" s="3"/>
      <c r="G29" s="3"/>
      <c r="H29" s="3"/>
      <c r="I29" s="3"/>
      <c r="J29" s="3"/>
      <c r="K29" s="3"/>
      <c r="L29" s="3"/>
      <c r="M29" s="7"/>
    </row>
    <row r="30" spans="3:13" ht="33.6" customHeight="1">
      <c r="C30" s="3"/>
      <c r="D30" s="261" t="s">
        <v>700</v>
      </c>
      <c r="E30" s="261"/>
      <c r="F30" s="261"/>
      <c r="G30" s="261"/>
      <c r="H30" s="261"/>
      <c r="I30" s="261"/>
      <c r="J30" s="261"/>
      <c r="K30" s="261"/>
      <c r="L30" s="261"/>
      <c r="M30" s="7"/>
    </row>
    <row r="31" spans="3:13" ht="32.450000000000003" customHeight="1">
      <c r="C31" s="3"/>
      <c r="D31" s="3"/>
      <c r="E31" s="11"/>
      <c r="F31" s="11"/>
      <c r="G31" s="11"/>
      <c r="H31" s="265" t="s">
        <v>701</v>
      </c>
      <c r="I31" s="266"/>
      <c r="J31" s="265" t="s">
        <v>672</v>
      </c>
      <c r="K31" s="266"/>
      <c r="L31" s="3"/>
      <c r="M31" s="7"/>
    </row>
    <row r="32" spans="3:13" ht="15" customHeight="1">
      <c r="C32" s="3"/>
      <c r="D32" s="87" t="s">
        <v>702</v>
      </c>
      <c r="E32" s="12"/>
      <c r="F32" s="12"/>
      <c r="G32" s="11"/>
      <c r="H32" s="267"/>
      <c r="I32" s="268"/>
      <c r="J32" s="267"/>
      <c r="K32" s="268"/>
      <c r="L32" s="3"/>
      <c r="M32" s="7"/>
    </row>
    <row r="33" spans="3:13" ht="15" customHeight="1">
      <c r="C33" s="3"/>
      <c r="D33" s="87" t="s">
        <v>703</v>
      </c>
      <c r="E33" s="12"/>
      <c r="F33" s="12"/>
      <c r="G33" s="11"/>
      <c r="H33" s="267"/>
      <c r="I33" s="268"/>
      <c r="J33" s="267"/>
      <c r="K33" s="268"/>
      <c r="L33" s="3"/>
      <c r="M33" s="7"/>
    </row>
    <row r="34" spans="3:13" ht="15" customHeight="1">
      <c r="C34" s="3"/>
      <c r="D34" s="87" t="s">
        <v>760</v>
      </c>
      <c r="E34" s="12"/>
      <c r="F34" s="12"/>
      <c r="G34" s="11"/>
      <c r="H34" s="267"/>
      <c r="I34" s="268"/>
      <c r="J34" s="267"/>
      <c r="K34" s="268"/>
      <c r="L34" s="3"/>
      <c r="M34" s="7"/>
    </row>
    <row r="35" spans="3:13" ht="15" customHeight="1">
      <c r="C35" s="3"/>
      <c r="D35" s="87" t="s">
        <v>704</v>
      </c>
      <c r="E35" s="12"/>
      <c r="F35" s="12"/>
      <c r="G35" s="11"/>
      <c r="H35" s="260"/>
      <c r="I35" s="260"/>
      <c r="J35" s="260"/>
      <c r="K35" s="260"/>
      <c r="L35" s="3"/>
      <c r="M35" s="7"/>
    </row>
    <row r="36" spans="3:13" ht="15" customHeight="1">
      <c r="C36" s="3"/>
      <c r="D36" s="3"/>
      <c r="E36" s="3"/>
      <c r="F36" s="3"/>
      <c r="G36" s="3"/>
      <c r="H36" s="3"/>
      <c r="I36" s="3"/>
      <c r="J36" s="3"/>
      <c r="K36" s="3"/>
      <c r="L36" s="3"/>
      <c r="M36" s="7"/>
    </row>
    <row r="37" spans="3:13" ht="15" customHeight="1">
      <c r="C37" s="3"/>
      <c r="D37" s="261" t="s">
        <v>705</v>
      </c>
      <c r="E37" s="261"/>
      <c r="F37" s="261"/>
      <c r="G37" s="261"/>
      <c r="H37" s="261"/>
      <c r="I37" s="261"/>
      <c r="J37" s="261"/>
      <c r="K37" s="261"/>
      <c r="L37" s="261"/>
      <c r="M37" s="234"/>
    </row>
    <row r="38" spans="3:13" ht="58.9" customHeight="1">
      <c r="C38" s="3"/>
      <c r="D38" s="275" t="s">
        <v>706</v>
      </c>
      <c r="E38" s="275"/>
      <c r="F38" s="275"/>
      <c r="G38" s="275"/>
      <c r="H38" s="275"/>
      <c r="I38" s="275"/>
      <c r="J38" s="275"/>
      <c r="K38" s="275"/>
      <c r="L38" s="275"/>
      <c r="M38" s="234"/>
    </row>
    <row r="39" spans="3:13" ht="9.75" customHeight="1">
      <c r="C39" s="3"/>
      <c r="D39" s="3"/>
      <c r="E39" s="3"/>
      <c r="F39" s="3"/>
      <c r="G39" s="3"/>
      <c r="H39" s="3"/>
      <c r="I39" s="3"/>
      <c r="J39" s="3"/>
      <c r="K39" s="3"/>
      <c r="L39" s="3"/>
      <c r="M39" s="3"/>
    </row>
    <row r="40" spans="3:13" ht="15" customHeight="1">
      <c r="C40" s="3"/>
      <c r="D40" s="87" t="s">
        <v>707</v>
      </c>
      <c r="E40" s="13" t="s">
        <v>3</v>
      </c>
      <c r="F40" s="13"/>
      <c r="G40" s="14"/>
      <c r="H40" s="272"/>
      <c r="I40" s="273"/>
      <c r="J40" s="273"/>
      <c r="K40" s="274"/>
      <c r="L40" s="3"/>
      <c r="M40" s="3"/>
    </row>
    <row r="41" spans="3:13" ht="21">
      <c r="C41" s="3"/>
      <c r="D41" s="3"/>
      <c r="E41" s="3"/>
      <c r="F41" s="3"/>
      <c r="G41" s="3"/>
      <c r="H41" s="3"/>
      <c r="I41" s="3"/>
      <c r="J41" s="3"/>
      <c r="K41" s="3"/>
      <c r="L41" s="3"/>
      <c r="M41" s="7"/>
    </row>
    <row r="42" spans="3:13" ht="60.75" customHeight="1">
      <c r="C42" s="15"/>
      <c r="D42" s="87" t="s">
        <v>708</v>
      </c>
      <c r="E42" s="3"/>
      <c r="F42" s="3"/>
      <c r="G42" s="3"/>
      <c r="H42" s="269"/>
      <c r="I42" s="270"/>
      <c r="J42" s="270"/>
      <c r="K42" s="271"/>
      <c r="L42" s="16"/>
      <c r="M42" s="17"/>
    </row>
    <row r="43" spans="3:13">
      <c r="C43" s="82"/>
      <c r="D43" s="82"/>
      <c r="E43" s="82"/>
      <c r="F43" s="82"/>
      <c r="G43" s="82"/>
      <c r="H43" s="82"/>
      <c r="I43" s="82"/>
      <c r="J43" s="82"/>
      <c r="K43" s="82"/>
      <c r="L43" s="82"/>
      <c r="M43" s="83"/>
    </row>
    <row r="44" spans="3:13" hidden="1">
      <c r="H44" s="2">
        <v>1</v>
      </c>
      <c r="I44" s="2"/>
      <c r="J44" s="2"/>
      <c r="K44" s="2"/>
      <c r="L44" s="2"/>
    </row>
    <row r="45" spans="3:13" hidden="1"/>
    <row r="46" spans="3:13" hidden="1"/>
    <row r="47" spans="3:13" hidden="1"/>
    <row r="48" spans="3:13" hidden="1"/>
    <row r="49" hidden="1"/>
    <row r="50" hidden="1"/>
    <row r="51" hidden="1"/>
    <row r="52" hidden="1"/>
    <row r="53" hidden="1"/>
    <row r="54" hidden="1"/>
  </sheetData>
  <sheetProtection password="CA1C" sheet="1" objects="1" scenarios="1" formatCells="0" formatColumns="0" formatRows="0" sort="0" autoFilter="0"/>
  <dataConsolidate/>
  <mergeCells count="37">
    <mergeCell ref="H42:K42"/>
    <mergeCell ref="H35:I35"/>
    <mergeCell ref="J35:K35"/>
    <mergeCell ref="H40:K40"/>
    <mergeCell ref="D37:L37"/>
    <mergeCell ref="D38:L38"/>
    <mergeCell ref="H32:I32"/>
    <mergeCell ref="J32:K32"/>
    <mergeCell ref="H33:I33"/>
    <mergeCell ref="J33:K33"/>
    <mergeCell ref="H34:I34"/>
    <mergeCell ref="J34:K34"/>
    <mergeCell ref="D27:L27"/>
    <mergeCell ref="H28:L28"/>
    <mergeCell ref="D30:L30"/>
    <mergeCell ref="H31:I31"/>
    <mergeCell ref="J31:K31"/>
    <mergeCell ref="H25:L25"/>
    <mergeCell ref="H12:L12"/>
    <mergeCell ref="H13:L13"/>
    <mergeCell ref="H14:L14"/>
    <mergeCell ref="H15:L15"/>
    <mergeCell ref="H16:L16"/>
    <mergeCell ref="H19:L19"/>
    <mergeCell ref="H20:L20"/>
    <mergeCell ref="H21:L21"/>
    <mergeCell ref="H22:L22"/>
    <mergeCell ref="H23:L23"/>
    <mergeCell ref="H24:L24"/>
    <mergeCell ref="D18:L18"/>
    <mergeCell ref="H11:L11"/>
    <mergeCell ref="D1:M1"/>
    <mergeCell ref="H5:K5"/>
    <mergeCell ref="D8:L8"/>
    <mergeCell ref="H10:L10"/>
    <mergeCell ref="H3:J3"/>
    <mergeCell ref="D9:L9"/>
  </mergeCells>
  <dataValidations count="4">
    <dataValidation allowBlank="1" showInputMessage="1" showErrorMessage="1" sqref="D40:G40 A1:B2 D42"/>
    <dataValidation type="textLength" allowBlank="1" showInputMessage="1" showErrorMessage="1" errorTitle="Entrada no válida" error="La longitud del texto debe ser entre 2 y 500 caracteres" sqref="H10:L16 H19:L25 H28:L28">
      <formula1>2</formula1>
      <formula2>500</formula2>
    </dataValidation>
    <dataValidation type="date" operator="greaterThan" allowBlank="1" showInputMessage="1" showErrorMessage="1" errorTitle="Entrada no válida" error="Por favor use el formato dd/mm/aaaa para su fecha e introduzca una fecha posterior a 01/01/2000." sqref="H32:K32 H34:K34">
      <formula1>36526</formula1>
    </dataValidation>
    <dataValidation type="date" operator="greaterThan" allowBlank="1" showInputMessage="1" showErrorMessage="1" errorTitle="Entrada no válida" error="Por favor use el formato dd/mm/aaaa para su fecha e introduzca una fecha posterior a la fecha de inicio del año escolar." sqref="H33:K33">
      <formula1>H32</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1" r:id="rId4" name="Drop Down 3">
              <controlPr defaultSize="0" autoLine="0" autoPict="0">
                <anchor moveWithCells="1">
                  <from>
                    <xdr:col>4</xdr:col>
                    <xdr:colOff>0</xdr:colOff>
                    <xdr:row>4</xdr:row>
                    <xdr:rowOff>9525</xdr:rowOff>
                  </from>
                  <to>
                    <xdr:col>11</xdr:col>
                    <xdr:colOff>0</xdr:colOff>
                    <xdr:row>5</xdr:row>
                    <xdr:rowOff>0</xdr:rowOff>
                  </to>
                </anchor>
              </controlPr>
            </control>
          </mc:Choice>
        </mc:AlternateContent>
        <mc:AlternateContent xmlns:mc="http://schemas.openxmlformats.org/markup-compatibility/2006">
          <mc:Choice Requires="x14">
            <control shapeId="130052" r:id="rId5" name="Drop Down 4">
              <controlPr defaultSize="0" autoLine="0" autoPict="0">
                <anchor moveWithCells="1">
                  <from>
                    <xdr:col>4</xdr:col>
                    <xdr:colOff>0</xdr:colOff>
                    <xdr:row>4</xdr:row>
                    <xdr:rowOff>0</xdr:rowOff>
                  </from>
                  <to>
                    <xdr:col>11</xdr:col>
                    <xdr:colOff>0</xdr:colOff>
                    <xdr:row>5</xdr:row>
                    <xdr:rowOff>0</xdr:rowOff>
                  </to>
                </anchor>
              </controlPr>
            </control>
          </mc:Choice>
        </mc:AlternateContent>
        <mc:AlternateContent xmlns:mc="http://schemas.openxmlformats.org/markup-compatibility/2006">
          <mc:Choice Requires="x14">
            <control shapeId="130053" r:id="rId6" name="Drop Down 5">
              <controlPr defaultSize="0" autoLine="0" autoPict="0">
                <anchor moveWithCells="1">
                  <from>
                    <xdr:col>7</xdr:col>
                    <xdr:colOff>9525</xdr:colOff>
                    <xdr:row>39</xdr:row>
                    <xdr:rowOff>9525</xdr:rowOff>
                  </from>
                  <to>
                    <xdr:col>11</xdr:col>
                    <xdr:colOff>0</xdr:colOff>
                    <xdr:row>40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L53"/>
  <sheetViews>
    <sheetView showGridLines="0" topLeftCell="C1" zoomScaleNormal="100" zoomScalePageLayoutView="70" workbookViewId="0">
      <pane xSplit="14" ySplit="13" topLeftCell="Q14" activePane="bottomRight" state="frozen"/>
      <selection activeCell="Q14" sqref="Q14"/>
      <selection pane="topRight" activeCell="Q14" sqref="Q14"/>
      <selection pane="bottomLeft" activeCell="Q14" sqref="Q14"/>
      <selection pane="bottomRight" activeCell="Q14" sqref="Q14"/>
    </sheetView>
  </sheetViews>
  <sheetFormatPr defaultColWidth="8.7109375" defaultRowHeight="15"/>
  <cols>
    <col min="1" max="1" width="18.28515625" style="92" hidden="1" customWidth="1"/>
    <col min="2" max="2" width="5.85546875" style="106" hidden="1" customWidth="1"/>
    <col min="3" max="3" width="5.7109375" style="92" customWidth="1"/>
    <col min="4" max="4" width="14.5703125" style="92" customWidth="1"/>
    <col min="5" max="5" width="24" style="92" customWidth="1"/>
    <col min="6" max="6" width="8.7109375" style="92" hidden="1" customWidth="1"/>
    <col min="7" max="7" width="9" style="92" hidden="1" customWidth="1"/>
    <col min="8" max="8" width="3" style="92" hidden="1" customWidth="1"/>
    <col min="9" max="9" width="8.28515625" style="92" hidden="1" customWidth="1"/>
    <col min="10" max="10" width="3" style="92" hidden="1" customWidth="1"/>
    <col min="11" max="11" width="5.28515625" style="92" hidden="1" customWidth="1"/>
    <col min="12" max="12" width="3.7109375" style="92" hidden="1" customWidth="1"/>
    <col min="13" max="13" width="3" style="92" hidden="1" customWidth="1"/>
    <col min="14" max="15" width="4.140625" style="92" hidden="1" customWidth="1"/>
    <col min="16" max="16" width="11.5703125" style="92" hidden="1" customWidth="1"/>
    <col min="17" max="17" width="12.7109375" style="92" customWidth="1"/>
    <col min="18" max="18" width="2.7109375" style="92" customWidth="1"/>
    <col min="19" max="19" width="5.7109375" style="92" customWidth="1"/>
    <col min="20" max="20" width="12.7109375" style="92" customWidth="1"/>
    <col min="21" max="21" width="2.7109375" style="92" customWidth="1"/>
    <col min="22" max="22" width="5.7109375" style="92" customWidth="1"/>
    <col min="23" max="23" width="12.7109375" style="92" customWidth="1"/>
    <col min="24" max="24" width="2.7109375" style="92" customWidth="1"/>
    <col min="25" max="25" width="5.7109375" style="92" customWidth="1"/>
    <col min="26" max="26" width="12.7109375" style="92" customWidth="1"/>
    <col min="27" max="27" width="2.7109375" style="92" customWidth="1"/>
    <col min="28" max="28" width="5.7109375" style="92" customWidth="1"/>
    <col min="29" max="29" width="12.7109375" style="92" customWidth="1"/>
    <col min="30" max="30" width="2.7109375" style="92" customWidth="1"/>
    <col min="31" max="31" width="5.7109375" style="92" customWidth="1"/>
    <col min="32" max="32" width="12.7109375" style="92" customWidth="1"/>
    <col min="33" max="33" width="2.7109375" style="92" customWidth="1"/>
    <col min="34" max="34" width="5.7109375" style="92" customWidth="1"/>
    <col min="35" max="35" width="12.7109375" style="92" customWidth="1"/>
    <col min="36" max="36" width="2.7109375" style="92" customWidth="1"/>
    <col min="37" max="38" width="5.7109375" style="92" customWidth="1"/>
    <col min="39" max="16384" width="8.7109375" style="92"/>
  </cols>
  <sheetData>
    <row r="1" spans="1:38" ht="45" customHeight="1">
      <c r="A1" s="88" t="s">
        <v>110</v>
      </c>
      <c r="B1" s="89" t="s">
        <v>179</v>
      </c>
      <c r="C1" s="90"/>
      <c r="D1" s="91" t="s">
        <v>489</v>
      </c>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row>
    <row r="2" spans="1:38" ht="3.75" customHeight="1">
      <c r="A2" s="88" t="s">
        <v>116</v>
      </c>
      <c r="B2" s="93" t="str">
        <f>VLOOKUP(VAL_C1!$B$2,VAL_Drop_Down_Lists!$A$3:$B$213,2,FALSE)</f>
        <v>_X</v>
      </c>
      <c r="C2" s="94"/>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row>
    <row r="3" spans="1:38" ht="30" customHeight="1">
      <c r="A3" s="88" t="s">
        <v>120</v>
      </c>
      <c r="B3" s="93" t="str">
        <f>IF(VAL_C1!$H$32&lt;&gt;"", YEAR(VAL_C1!$H$32),"")</f>
        <v/>
      </c>
      <c r="C3" s="94"/>
      <c r="D3" s="277" t="s">
        <v>509</v>
      </c>
      <c r="E3" s="283"/>
      <c r="F3" s="216"/>
      <c r="G3" s="216"/>
      <c r="H3" s="216"/>
      <c r="I3" s="216"/>
      <c r="J3" s="216"/>
      <c r="K3" s="216"/>
      <c r="L3" s="216"/>
      <c r="M3" s="216"/>
      <c r="N3" s="216"/>
      <c r="O3" s="216"/>
      <c r="P3" s="216"/>
      <c r="Q3" s="277" t="s">
        <v>490</v>
      </c>
      <c r="R3" s="277"/>
      <c r="S3" s="277"/>
      <c r="T3" s="277" t="s">
        <v>491</v>
      </c>
      <c r="U3" s="277"/>
      <c r="V3" s="277"/>
      <c r="W3" s="277"/>
      <c r="X3" s="277"/>
      <c r="Y3" s="277"/>
      <c r="Z3" s="277" t="s">
        <v>492</v>
      </c>
      <c r="AA3" s="277"/>
      <c r="AB3" s="277"/>
      <c r="AC3" s="277"/>
      <c r="AD3" s="277"/>
      <c r="AE3" s="277"/>
      <c r="AF3" s="277" t="s">
        <v>493</v>
      </c>
      <c r="AG3" s="277"/>
      <c r="AH3" s="277"/>
      <c r="AI3" s="281" t="s">
        <v>494</v>
      </c>
      <c r="AJ3" s="281"/>
      <c r="AK3" s="282"/>
      <c r="AL3" s="95"/>
    </row>
    <row r="4" spans="1:38" ht="63" customHeight="1">
      <c r="A4" s="88" t="s">
        <v>123</v>
      </c>
      <c r="B4" s="93" t="str">
        <f>IF(VAL_C1!$H$33&lt;&gt;"", YEAR(VAL_C1!$H$33),"")</f>
        <v/>
      </c>
      <c r="C4" s="94"/>
      <c r="D4" s="283"/>
      <c r="E4" s="283"/>
      <c r="F4" s="216"/>
      <c r="G4" s="216"/>
      <c r="H4" s="216"/>
      <c r="I4" s="216"/>
      <c r="J4" s="216"/>
      <c r="K4" s="216"/>
      <c r="L4" s="216"/>
      <c r="M4" s="216"/>
      <c r="N4" s="216"/>
      <c r="O4" s="216"/>
      <c r="P4" s="216"/>
      <c r="Q4" s="277" t="s">
        <v>495</v>
      </c>
      <c r="R4" s="277"/>
      <c r="S4" s="277"/>
      <c r="T4" s="277" t="s">
        <v>495</v>
      </c>
      <c r="U4" s="277"/>
      <c r="V4" s="277"/>
      <c r="W4" s="277" t="s">
        <v>751</v>
      </c>
      <c r="X4" s="277"/>
      <c r="Y4" s="277"/>
      <c r="Z4" s="277" t="s">
        <v>495</v>
      </c>
      <c r="AA4" s="277"/>
      <c r="AB4" s="277"/>
      <c r="AC4" s="277" t="s">
        <v>751</v>
      </c>
      <c r="AD4" s="277"/>
      <c r="AE4" s="277"/>
      <c r="AF4" s="277" t="s">
        <v>495</v>
      </c>
      <c r="AG4" s="277"/>
      <c r="AH4" s="277"/>
      <c r="AI4" s="281" t="s">
        <v>495</v>
      </c>
      <c r="AJ4" s="281"/>
      <c r="AK4" s="282"/>
      <c r="AL4" s="95"/>
    </row>
    <row r="5" spans="1:38" ht="18.75" customHeight="1">
      <c r="A5" s="88" t="s">
        <v>125</v>
      </c>
      <c r="B5" s="89" t="s">
        <v>0</v>
      </c>
      <c r="C5" s="94"/>
      <c r="D5" s="283"/>
      <c r="E5" s="283"/>
      <c r="F5" s="216"/>
      <c r="G5" s="216"/>
      <c r="H5" s="216"/>
      <c r="I5" s="216"/>
      <c r="J5" s="216"/>
      <c r="K5" s="216"/>
      <c r="L5" s="216"/>
      <c r="M5" s="216"/>
      <c r="N5" s="216"/>
      <c r="O5" s="216"/>
      <c r="P5" s="216"/>
      <c r="Q5" s="277" t="s">
        <v>496</v>
      </c>
      <c r="R5" s="277"/>
      <c r="S5" s="277"/>
      <c r="T5" s="277" t="s">
        <v>497</v>
      </c>
      <c r="U5" s="277"/>
      <c r="V5" s="277"/>
      <c r="W5" s="277" t="s">
        <v>498</v>
      </c>
      <c r="X5" s="277"/>
      <c r="Y5" s="277"/>
      <c r="Z5" s="277" t="s">
        <v>499</v>
      </c>
      <c r="AA5" s="277"/>
      <c r="AB5" s="277"/>
      <c r="AC5" s="277" t="s">
        <v>500</v>
      </c>
      <c r="AD5" s="277"/>
      <c r="AE5" s="277"/>
      <c r="AF5" s="277" t="s">
        <v>501</v>
      </c>
      <c r="AG5" s="277"/>
      <c r="AH5" s="277"/>
      <c r="AI5" s="281" t="s">
        <v>502</v>
      </c>
      <c r="AJ5" s="281"/>
      <c r="AK5" s="282"/>
      <c r="AL5" s="95"/>
    </row>
    <row r="6" spans="1:38" ht="18.75" hidden="1" customHeight="1">
      <c r="A6" s="88" t="s">
        <v>127</v>
      </c>
      <c r="B6" s="89"/>
      <c r="C6" s="94"/>
      <c r="D6" s="95"/>
      <c r="E6" s="95"/>
      <c r="F6" s="97"/>
      <c r="G6" s="97"/>
      <c r="H6" s="97"/>
      <c r="I6" s="97"/>
      <c r="J6" s="97"/>
      <c r="K6" s="97"/>
      <c r="L6" s="97"/>
      <c r="M6" s="97"/>
      <c r="N6" s="97"/>
      <c r="O6" s="97"/>
      <c r="P6" s="98" t="s">
        <v>1</v>
      </c>
      <c r="Q6" s="98" t="s">
        <v>210</v>
      </c>
      <c r="R6" s="98"/>
      <c r="S6" s="98"/>
      <c r="T6" s="98" t="s">
        <v>210</v>
      </c>
      <c r="U6" s="98"/>
      <c r="V6" s="98"/>
      <c r="W6" s="98" t="s">
        <v>210</v>
      </c>
      <c r="X6" s="98"/>
      <c r="Y6" s="98"/>
      <c r="Z6" s="98" t="s">
        <v>210</v>
      </c>
      <c r="AA6" s="98"/>
      <c r="AB6" s="98"/>
      <c r="AC6" s="98" t="s">
        <v>210</v>
      </c>
      <c r="AD6" s="98"/>
      <c r="AE6" s="98"/>
      <c r="AF6" s="98" t="s">
        <v>210</v>
      </c>
      <c r="AG6" s="98"/>
      <c r="AH6" s="98"/>
      <c r="AI6" s="98" t="s">
        <v>210</v>
      </c>
      <c r="AJ6" s="98"/>
      <c r="AK6" s="98"/>
      <c r="AL6" s="95"/>
    </row>
    <row r="7" spans="1:38" ht="18.75" hidden="1" customHeight="1">
      <c r="A7" s="88" t="s">
        <v>129</v>
      </c>
      <c r="B7" s="93" t="str">
        <f>IF(VAL_C1!$H$33&lt;&gt;"", YEAR(VAL_C1!$H$33),"")</f>
        <v/>
      </c>
      <c r="C7" s="94"/>
      <c r="D7" s="95"/>
      <c r="E7" s="95"/>
      <c r="F7" s="97"/>
      <c r="G7" s="97"/>
      <c r="H7" s="99"/>
      <c r="I7" s="99"/>
      <c r="J7" s="99"/>
      <c r="K7" s="99"/>
      <c r="L7" s="99"/>
      <c r="M7" s="99"/>
      <c r="N7" s="99"/>
      <c r="O7" s="99"/>
      <c r="P7" s="100" t="s">
        <v>156</v>
      </c>
      <c r="Q7" s="98" t="s">
        <v>171</v>
      </c>
      <c r="R7" s="98"/>
      <c r="S7" s="98"/>
      <c r="T7" s="101" t="s">
        <v>172</v>
      </c>
      <c r="U7" s="101"/>
      <c r="V7" s="101"/>
      <c r="W7" s="101" t="s">
        <v>172</v>
      </c>
      <c r="X7" s="101"/>
      <c r="Y7" s="101"/>
      <c r="Z7" s="101" t="s">
        <v>173</v>
      </c>
      <c r="AA7" s="101"/>
      <c r="AB7" s="101"/>
      <c r="AC7" s="101" t="s">
        <v>173</v>
      </c>
      <c r="AD7" s="101"/>
      <c r="AE7" s="101"/>
      <c r="AF7" s="101" t="s">
        <v>174</v>
      </c>
      <c r="AG7" s="101"/>
      <c r="AH7" s="101"/>
      <c r="AI7" s="101" t="s">
        <v>175</v>
      </c>
      <c r="AJ7" s="101"/>
      <c r="AK7" s="101"/>
      <c r="AL7" s="95"/>
    </row>
    <row r="8" spans="1:38" ht="18.75" hidden="1" customHeight="1">
      <c r="A8" s="88" t="s">
        <v>131</v>
      </c>
      <c r="B8" s="93" t="str">
        <f>IF(VAL_C1!$H$34&lt;&gt;"", YEAR(VAL_C1!$H$34),"")</f>
        <v/>
      </c>
      <c r="C8" s="94"/>
      <c r="D8" s="102"/>
      <c r="E8" s="102"/>
      <c r="F8" s="103"/>
      <c r="G8" s="103"/>
      <c r="H8" s="103"/>
      <c r="I8" s="103"/>
      <c r="J8" s="103"/>
      <c r="K8" s="103"/>
      <c r="L8" s="103"/>
      <c r="M8" s="103"/>
      <c r="N8" s="103"/>
      <c r="O8" s="103"/>
      <c r="P8" s="100" t="s">
        <v>157</v>
      </c>
      <c r="Q8" s="98" t="s">
        <v>0</v>
      </c>
      <c r="R8" s="98"/>
      <c r="S8" s="98"/>
      <c r="T8" s="101" t="s">
        <v>0</v>
      </c>
      <c r="U8" s="101"/>
      <c r="V8" s="101"/>
      <c r="W8" s="101" t="s">
        <v>0</v>
      </c>
      <c r="X8" s="101"/>
      <c r="Y8" s="101"/>
      <c r="Z8" s="101" t="s">
        <v>0</v>
      </c>
      <c r="AA8" s="101"/>
      <c r="AB8" s="101"/>
      <c r="AC8" s="101" t="s">
        <v>0</v>
      </c>
      <c r="AD8" s="101"/>
      <c r="AE8" s="101"/>
      <c r="AF8" s="101" t="s">
        <v>0</v>
      </c>
      <c r="AG8" s="101"/>
      <c r="AH8" s="101"/>
      <c r="AI8" s="101" t="s">
        <v>0</v>
      </c>
      <c r="AJ8" s="101"/>
      <c r="AK8" s="101"/>
      <c r="AL8" s="95"/>
    </row>
    <row r="9" spans="1:38" ht="18.75" hidden="1" customHeight="1">
      <c r="A9" s="88" t="s">
        <v>133</v>
      </c>
      <c r="B9" s="89" t="s">
        <v>488</v>
      </c>
      <c r="C9" s="94"/>
      <c r="D9" s="102"/>
      <c r="E9" s="102"/>
      <c r="F9" s="103"/>
      <c r="G9" s="103"/>
      <c r="H9" s="103"/>
      <c r="I9" s="103"/>
      <c r="J9" s="103"/>
      <c r="K9" s="103"/>
      <c r="L9" s="103"/>
      <c r="M9" s="103"/>
      <c r="N9" s="103"/>
      <c r="O9" s="103"/>
      <c r="P9" s="100" t="s">
        <v>158</v>
      </c>
      <c r="Q9" s="98" t="s">
        <v>0</v>
      </c>
      <c r="R9" s="98"/>
      <c r="S9" s="98"/>
      <c r="T9" s="98" t="s">
        <v>0</v>
      </c>
      <c r="U9" s="101"/>
      <c r="V9" s="101"/>
      <c r="W9" s="98" t="s">
        <v>212</v>
      </c>
      <c r="X9" s="101"/>
      <c r="Y9" s="101"/>
      <c r="Z9" s="101" t="s">
        <v>0</v>
      </c>
      <c r="AA9" s="101"/>
      <c r="AB9" s="101"/>
      <c r="AC9" s="101" t="s">
        <v>212</v>
      </c>
      <c r="AD9" s="101"/>
      <c r="AE9" s="101"/>
      <c r="AF9" s="101" t="s">
        <v>0</v>
      </c>
      <c r="AG9" s="101"/>
      <c r="AH9" s="101"/>
      <c r="AI9" s="101" t="s">
        <v>0</v>
      </c>
      <c r="AJ9" s="101"/>
      <c r="AK9" s="101"/>
      <c r="AL9" s="95"/>
    </row>
    <row r="10" spans="1:38" ht="18.75" hidden="1" customHeight="1">
      <c r="A10" s="88" t="s">
        <v>135</v>
      </c>
      <c r="B10" s="89">
        <v>0</v>
      </c>
      <c r="C10" s="94"/>
      <c r="D10" s="102"/>
      <c r="E10" s="102"/>
      <c r="F10" s="103"/>
      <c r="G10" s="103"/>
      <c r="H10" s="103"/>
      <c r="I10" s="103"/>
      <c r="J10" s="103"/>
      <c r="K10" s="103"/>
      <c r="L10" s="103"/>
      <c r="M10" s="103"/>
      <c r="N10" s="103"/>
      <c r="O10" s="103"/>
      <c r="P10" s="100" t="s">
        <v>2</v>
      </c>
      <c r="Q10" s="98" t="s">
        <v>0</v>
      </c>
      <c r="R10" s="98"/>
      <c r="S10" s="98"/>
      <c r="T10" s="101" t="s">
        <v>0</v>
      </c>
      <c r="U10" s="101"/>
      <c r="V10" s="101"/>
      <c r="W10" s="101" t="s">
        <v>0</v>
      </c>
      <c r="X10" s="101"/>
      <c r="Y10" s="101"/>
      <c r="Z10" s="101" t="s">
        <v>0</v>
      </c>
      <c r="AA10" s="101"/>
      <c r="AB10" s="101"/>
      <c r="AC10" s="101" t="s">
        <v>0</v>
      </c>
      <c r="AD10" s="101"/>
      <c r="AE10" s="101"/>
      <c r="AF10" s="101" t="s">
        <v>0</v>
      </c>
      <c r="AG10" s="101"/>
      <c r="AH10" s="101"/>
      <c r="AI10" s="101" t="s">
        <v>0</v>
      </c>
      <c r="AJ10" s="101"/>
      <c r="AK10" s="101"/>
      <c r="AL10" s="95"/>
    </row>
    <row r="11" spans="1:38" ht="18.75" hidden="1" customHeight="1">
      <c r="A11" s="88" t="s">
        <v>137</v>
      </c>
      <c r="B11" s="89">
        <v>0</v>
      </c>
      <c r="C11" s="94"/>
      <c r="D11" s="102"/>
      <c r="E11" s="102"/>
      <c r="F11" s="103"/>
      <c r="G11" s="103"/>
      <c r="H11" s="103"/>
      <c r="I11" s="103"/>
      <c r="J11" s="103"/>
      <c r="K11" s="103"/>
      <c r="L11" s="103"/>
      <c r="M11" s="103"/>
      <c r="N11" s="103"/>
      <c r="O11" s="103"/>
      <c r="P11" s="100"/>
      <c r="Q11" s="98"/>
      <c r="R11" s="98"/>
      <c r="S11" s="98"/>
      <c r="T11" s="101"/>
      <c r="U11" s="101"/>
      <c r="V11" s="101"/>
      <c r="W11" s="101"/>
      <c r="X11" s="101"/>
      <c r="Y11" s="101"/>
      <c r="Z11" s="101"/>
      <c r="AA11" s="101"/>
      <c r="AB11" s="101"/>
      <c r="AC11" s="101"/>
      <c r="AD11" s="101"/>
      <c r="AE11" s="101"/>
      <c r="AF11" s="101"/>
      <c r="AG11" s="101"/>
      <c r="AH11" s="101"/>
      <c r="AI11" s="101"/>
      <c r="AJ11" s="101"/>
      <c r="AK11" s="101"/>
      <c r="AL11" s="95"/>
    </row>
    <row r="12" spans="1:38" ht="18.75" hidden="1" customHeight="1">
      <c r="A12" s="104"/>
      <c r="B12" s="105"/>
      <c r="C12" s="94"/>
      <c r="D12" s="102"/>
      <c r="E12" s="102"/>
      <c r="F12" s="103"/>
      <c r="G12" s="103"/>
      <c r="H12" s="103"/>
      <c r="I12" s="103"/>
      <c r="J12" s="103"/>
      <c r="K12" s="103"/>
      <c r="L12" s="103"/>
      <c r="M12" s="103"/>
      <c r="N12" s="103"/>
      <c r="O12" s="103"/>
      <c r="P12" s="100"/>
      <c r="Q12" s="98"/>
      <c r="R12" s="98"/>
      <c r="S12" s="98"/>
      <c r="T12" s="101"/>
      <c r="U12" s="101"/>
      <c r="V12" s="101"/>
      <c r="W12" s="101"/>
      <c r="X12" s="101"/>
      <c r="Y12" s="101"/>
      <c r="Z12" s="101"/>
      <c r="AA12" s="101"/>
      <c r="AB12" s="101"/>
      <c r="AC12" s="101"/>
      <c r="AD12" s="101"/>
      <c r="AE12" s="101"/>
      <c r="AF12" s="101"/>
      <c r="AG12" s="101"/>
      <c r="AH12" s="101"/>
      <c r="AI12" s="101"/>
      <c r="AJ12" s="101"/>
      <c r="AK12" s="101"/>
      <c r="AL12" s="95"/>
    </row>
    <row r="13" spans="1:38" ht="3.75" hidden="1" customHeight="1">
      <c r="C13" s="94"/>
      <c r="D13" s="102"/>
      <c r="E13" s="102"/>
      <c r="F13" s="103"/>
      <c r="G13" s="107"/>
      <c r="H13" s="108" t="s">
        <v>138</v>
      </c>
      <c r="I13" s="108" t="s">
        <v>141</v>
      </c>
      <c r="J13" s="108" t="s">
        <v>143</v>
      </c>
      <c r="K13" s="108" t="s">
        <v>145</v>
      </c>
      <c r="L13" s="108" t="s">
        <v>147</v>
      </c>
      <c r="M13" s="108" t="s">
        <v>149</v>
      </c>
      <c r="N13" s="108" t="s">
        <v>151</v>
      </c>
      <c r="O13" s="108" t="s">
        <v>153</v>
      </c>
      <c r="P13" s="107"/>
      <c r="Q13" s="95"/>
      <c r="R13" s="95"/>
      <c r="S13" s="95"/>
      <c r="T13" s="95"/>
      <c r="U13" s="95"/>
      <c r="V13" s="95"/>
      <c r="W13" s="95"/>
      <c r="X13" s="95"/>
      <c r="Y13" s="95"/>
      <c r="Z13" s="95"/>
      <c r="AA13" s="95"/>
      <c r="AB13" s="95"/>
      <c r="AC13" s="95"/>
      <c r="AD13" s="95"/>
      <c r="AE13" s="95"/>
      <c r="AF13" s="95"/>
      <c r="AG13" s="95"/>
      <c r="AH13" s="95"/>
      <c r="AI13" s="95"/>
      <c r="AJ13" s="95"/>
      <c r="AK13" s="95"/>
      <c r="AL13" s="95"/>
    </row>
    <row r="14" spans="1:38" ht="15" customHeight="1">
      <c r="B14" s="92"/>
      <c r="C14" s="94"/>
      <c r="D14" s="284" t="s">
        <v>503</v>
      </c>
      <c r="E14" s="109" t="s">
        <v>504</v>
      </c>
      <c r="F14" s="110"/>
      <c r="G14" s="107"/>
      <c r="H14" s="110" t="s">
        <v>162</v>
      </c>
      <c r="I14" s="110" t="s">
        <v>164</v>
      </c>
      <c r="J14" s="111" t="s">
        <v>0</v>
      </c>
      <c r="K14" s="111" t="s">
        <v>167</v>
      </c>
      <c r="L14" s="111" t="s">
        <v>168</v>
      </c>
      <c r="M14" s="111" t="s">
        <v>0</v>
      </c>
      <c r="N14" s="111" t="s">
        <v>436</v>
      </c>
      <c r="O14" s="111" t="s">
        <v>436</v>
      </c>
      <c r="P14" s="112"/>
      <c r="Q14" s="39"/>
      <c r="R14" s="40"/>
      <c r="S14" s="41"/>
      <c r="T14" s="39"/>
      <c r="U14" s="40"/>
      <c r="V14" s="41"/>
      <c r="W14" s="39"/>
      <c r="X14" s="40"/>
      <c r="Y14" s="41"/>
      <c r="Z14" s="39"/>
      <c r="AA14" s="40"/>
      <c r="AB14" s="41"/>
      <c r="AC14" s="39"/>
      <c r="AD14" s="40"/>
      <c r="AE14" s="41"/>
      <c r="AF14" s="39"/>
      <c r="AG14" s="40"/>
      <c r="AH14" s="41"/>
      <c r="AI14" s="42" t="str">
        <f>IF(OR(EXACT(Q14,R14),EXACT(T14,U14),EXACT(Z14,AA14),EXACT(AF14,AG14),AND(R14="X",U14="X",AA14="X",AG14="X"),OR(R14="M",U14="M",AA14="M",AG14="M")),"",SUM(Q14,T14,Z14,AF14))</f>
        <v/>
      </c>
      <c r="AJ14" s="43" t="str">
        <f>IF(AND(AND(R14="X",U14="X",AA14="X",AG14="X"),SUM(Q14,T14,Z14,AF14)=0,ISNUMBER(AI14)),"",IF(OR(R14="M",U14="M",AA14="M",AG14="M"),"M",IF(AND(R14=U14,R14=AA14,R14=AG14,OR(R14="X",R14="W",R14="Z")),UPPER(R14),"")))</f>
        <v/>
      </c>
      <c r="AK14" s="44"/>
      <c r="AL14" s="113"/>
    </row>
    <row r="15" spans="1:38" ht="15" customHeight="1">
      <c r="B15" s="92"/>
      <c r="C15" s="94"/>
      <c r="D15" s="285"/>
      <c r="E15" s="109" t="s">
        <v>505</v>
      </c>
      <c r="F15" s="110"/>
      <c r="G15" s="107"/>
      <c r="H15" s="110" t="s">
        <v>163</v>
      </c>
      <c r="I15" s="110" t="s">
        <v>164</v>
      </c>
      <c r="J15" s="111" t="s">
        <v>0</v>
      </c>
      <c r="K15" s="111" t="s">
        <v>167</v>
      </c>
      <c r="L15" s="111" t="s">
        <v>168</v>
      </c>
      <c r="M15" s="111" t="s">
        <v>0</v>
      </c>
      <c r="N15" s="111" t="s">
        <v>436</v>
      </c>
      <c r="O15" s="111" t="s">
        <v>436</v>
      </c>
      <c r="P15" s="112"/>
      <c r="Q15" s="39"/>
      <c r="R15" s="40"/>
      <c r="S15" s="41"/>
      <c r="T15" s="39"/>
      <c r="U15" s="40"/>
      <c r="V15" s="41"/>
      <c r="W15" s="39"/>
      <c r="X15" s="40"/>
      <c r="Y15" s="41"/>
      <c r="Z15" s="39"/>
      <c r="AA15" s="40"/>
      <c r="AB15" s="41"/>
      <c r="AC15" s="39"/>
      <c r="AD15" s="40"/>
      <c r="AE15" s="41"/>
      <c r="AF15" s="39"/>
      <c r="AG15" s="40"/>
      <c r="AH15" s="41"/>
      <c r="AI15" s="42" t="str">
        <f t="shared" ref="AI15" si="0">IF(OR(EXACT(Q15,R15),EXACT(T15,U15),EXACT(Z15,AA15),EXACT(AF15,AG15),AND(R15="X",U15="X",AA15="X",AG15="X"),OR(R15="M",U15="M",AA15="M",AG15="M")),"",SUM(Q15,T15,Z15,AF15))</f>
        <v/>
      </c>
      <c r="AJ15" s="43" t="str">
        <f t="shared" ref="AJ15" si="1">IF(AND(AND(R15="X",U15="X",AA15="X",AG15="X"),SUM(Q15,T15,Z15,AF15)=0,ISNUMBER(AI15)),"",IF(OR(R15="M",U15="M",AA15="M",AG15="M"),"M",IF(AND(R15=U15,R15=AA15,R15=AG15,OR(R15="X",R15="W",R15="Z")),UPPER(R15),"")))</f>
        <v/>
      </c>
      <c r="AK15" s="44"/>
      <c r="AL15" s="113"/>
    </row>
    <row r="16" spans="1:38" ht="15" customHeight="1">
      <c r="B16" s="92"/>
      <c r="C16" s="94"/>
      <c r="D16" s="286"/>
      <c r="E16" s="114" t="s">
        <v>506</v>
      </c>
      <c r="F16" s="110"/>
      <c r="G16" s="107"/>
      <c r="H16" s="110" t="s">
        <v>0</v>
      </c>
      <c r="I16" s="110" t="s">
        <v>164</v>
      </c>
      <c r="J16" s="111" t="s">
        <v>0</v>
      </c>
      <c r="K16" s="111" t="s">
        <v>167</v>
      </c>
      <c r="L16" s="111" t="s">
        <v>168</v>
      </c>
      <c r="M16" s="111" t="s">
        <v>0</v>
      </c>
      <c r="N16" s="111" t="s">
        <v>436</v>
      </c>
      <c r="O16" s="111" t="s">
        <v>436</v>
      </c>
      <c r="P16" s="112"/>
      <c r="Q16" s="42" t="str">
        <f>IF(OR(AND(Q14="",R14=""),AND(Q15="",R15=""),AND(R14="X",R15="X"),OR(R14="M",R15="M")),"",SUM(Q14,Q15))</f>
        <v/>
      </c>
      <c r="R16" s="43" t="str">
        <f>IF(AND(AND(R14="X",R15="X"),SUM(Q14,Q15)=0,ISNUMBER(Q16)),"",IF(OR(R14="M",R15="M"),"M",IF(AND(R14=R15,OR(R14="X",R14="W",R14="Z")),UPPER(R14),"")))</f>
        <v/>
      </c>
      <c r="S16" s="44"/>
      <c r="T16" s="42" t="str">
        <f t="shared" ref="T16" si="2">IF(OR(AND(T14="",U14=""),AND(T15="",U15=""),AND(U14="X",U15="X"),OR(U14="M",U15="M")),"",SUM(T14,T15))</f>
        <v/>
      </c>
      <c r="U16" s="43" t="str">
        <f t="shared" ref="U16" si="3">IF(AND(AND(U14="X",U15="X"),SUM(T14,T15)=0,ISNUMBER(T16)),"",IF(OR(U14="M",U15="M"),"M",IF(AND(U14=U15,OR(U14="X",U14="W",U14="Z")),UPPER(U14),"")))</f>
        <v/>
      </c>
      <c r="V16" s="44"/>
      <c r="W16" s="42" t="str">
        <f t="shared" ref="W16" si="4">IF(OR(AND(W14="",X14=""),AND(W15="",X15=""),AND(X14="X",X15="X"),OR(X14="M",X15="M")),"",SUM(W14,W15))</f>
        <v/>
      </c>
      <c r="X16" s="43" t="str">
        <f t="shared" ref="X16" si="5">IF(AND(AND(X14="X",X15="X"),SUM(W14,W15)=0,ISNUMBER(W16)),"",IF(OR(X14="M",X15="M"),"M",IF(AND(X14=X15,OR(X14="X",X14="W",X14="Z")),UPPER(X14),"")))</f>
        <v/>
      </c>
      <c r="Y16" s="44"/>
      <c r="Z16" s="42" t="str">
        <f t="shared" ref="Z16" si="6">IF(OR(AND(Z14="",AA14=""),AND(Z15="",AA15=""),AND(AA14="X",AA15="X"),OR(AA14="M",AA15="M")),"",SUM(Z14,Z15))</f>
        <v/>
      </c>
      <c r="AA16" s="43" t="str">
        <f t="shared" ref="AA16" si="7">IF(AND(AND(AA14="X",AA15="X"),SUM(Z14,Z15)=0,ISNUMBER(Z16)),"",IF(OR(AA14="M",AA15="M"),"M",IF(AND(AA14=AA15,OR(AA14="X",AA14="W",AA14="Z")),UPPER(AA14),"")))</f>
        <v/>
      </c>
      <c r="AB16" s="44"/>
      <c r="AC16" s="42" t="str">
        <f t="shared" ref="AC16" si="8">IF(OR(AND(AC14="",AD14=""),AND(AC15="",AD15=""),AND(AD14="X",AD15="X"),OR(AD14="M",AD15="M")),"",SUM(AC14,AC15))</f>
        <v/>
      </c>
      <c r="AD16" s="43" t="str">
        <f t="shared" ref="AD16" si="9">IF(AND(AND(AD14="X",AD15="X"),SUM(AC14,AC15)=0,ISNUMBER(AC16)),"",IF(OR(AD14="M",AD15="M"),"M",IF(AND(AD14=AD15,OR(AD14="X",AD14="W",AD14="Z")),UPPER(AD14),"")))</f>
        <v/>
      </c>
      <c r="AE16" s="44"/>
      <c r="AF16" s="42" t="str">
        <f t="shared" ref="AF16" si="10">IF(OR(AND(AF14="",AG14=""),AND(AF15="",AG15=""),AND(AG14="X",AG15="X"),OR(AG14="M",AG15="M")),"",SUM(AF14,AF15))</f>
        <v/>
      </c>
      <c r="AG16" s="43" t="str">
        <f t="shared" ref="AG16" si="11">IF(AND(AND(AG14="X",AG15="X"),SUM(AF14,AF15)=0,ISNUMBER(AF16)),"",IF(OR(AG14="M",AG15="M"),"M",IF(AND(AG14=AG15,OR(AG14="X",AG14="W",AG14="Z")),UPPER(AG14),"")))</f>
        <v/>
      </c>
      <c r="AH16" s="44"/>
      <c r="AI16" s="42" t="str">
        <f t="shared" ref="AI16" si="12">IF(OR(AND(AI14="",AJ14=""),AND(AI15="",AJ15=""),AND(AJ14="X",AJ15="X"),OR(AJ14="M",AJ15="M")),"",SUM(AI14,AI15))</f>
        <v/>
      </c>
      <c r="AJ16" s="43" t="str">
        <f t="shared" ref="AJ16" si="13">IF(AND(AND(AJ14="X",AJ15="X"),SUM(AI14,AI15)=0,ISNUMBER(AI16)),"",IF(OR(AJ14="M",AJ15="M"),"M",IF(AND(AJ14=AJ15,OR(AJ14="X",AJ14="W",AJ14="Z")),UPPER(AJ14),"")))</f>
        <v/>
      </c>
      <c r="AK16" s="44"/>
      <c r="AL16" s="113"/>
    </row>
    <row r="17" spans="2:38" ht="15" customHeight="1">
      <c r="B17" s="92"/>
      <c r="C17" s="94"/>
      <c r="D17" s="284" t="s">
        <v>507</v>
      </c>
      <c r="E17" s="109" t="s">
        <v>504</v>
      </c>
      <c r="F17" s="110"/>
      <c r="G17" s="107"/>
      <c r="H17" s="110" t="s">
        <v>162</v>
      </c>
      <c r="I17" s="110" t="s">
        <v>165</v>
      </c>
      <c r="J17" s="111" t="s">
        <v>0</v>
      </c>
      <c r="K17" s="111" t="s">
        <v>167</v>
      </c>
      <c r="L17" s="111" t="s">
        <v>168</v>
      </c>
      <c r="M17" s="111" t="s">
        <v>0</v>
      </c>
      <c r="N17" s="111" t="s">
        <v>436</v>
      </c>
      <c r="O17" s="111" t="s">
        <v>436</v>
      </c>
      <c r="P17" s="112"/>
      <c r="Q17" s="39"/>
      <c r="R17" s="40"/>
      <c r="S17" s="41"/>
      <c r="T17" s="39"/>
      <c r="U17" s="40"/>
      <c r="V17" s="41"/>
      <c r="W17" s="39"/>
      <c r="X17" s="40"/>
      <c r="Y17" s="41"/>
      <c r="Z17" s="39"/>
      <c r="AA17" s="40"/>
      <c r="AB17" s="41"/>
      <c r="AC17" s="39"/>
      <c r="AD17" s="40"/>
      <c r="AE17" s="41"/>
      <c r="AF17" s="39"/>
      <c r="AG17" s="40"/>
      <c r="AH17" s="41"/>
      <c r="AI17" s="42" t="str">
        <f t="shared" ref="AI17:AI18" si="14">IF(OR(EXACT(Q17,R17),EXACT(T17,U17),EXACT(Z17,AA17),EXACT(AF17,AG17),AND(R17="X",U17="X",AA17="X",AG17="X"),OR(R17="M",U17="M",AA17="M",AG17="M")),"",SUM(Q17,T17,Z17,AF17))</f>
        <v/>
      </c>
      <c r="AJ17" s="43" t="str">
        <f t="shared" ref="AJ17:AJ18" si="15">IF(AND(AND(R17="X",U17="X",AA17="X",AG17="X"),SUM(Q17,T17,Z17,AF17)=0,ISNUMBER(AI17)),"",IF(OR(R17="M",U17="M",AA17="M",AG17="M"),"M",IF(AND(R17=U17,R17=AA17,R17=AG17,OR(R17="X",R17="W",R17="Z")),UPPER(R17),"")))</f>
        <v/>
      </c>
      <c r="AK17" s="44"/>
      <c r="AL17" s="113"/>
    </row>
    <row r="18" spans="2:38" ht="15" customHeight="1">
      <c r="B18" s="92"/>
      <c r="C18" s="94"/>
      <c r="D18" s="285"/>
      <c r="E18" s="109" t="s">
        <v>505</v>
      </c>
      <c r="F18" s="110"/>
      <c r="G18" s="107"/>
      <c r="H18" s="110" t="s">
        <v>163</v>
      </c>
      <c r="I18" s="110" t="s">
        <v>165</v>
      </c>
      <c r="J18" s="111" t="s">
        <v>0</v>
      </c>
      <c r="K18" s="111" t="s">
        <v>167</v>
      </c>
      <c r="L18" s="111" t="s">
        <v>168</v>
      </c>
      <c r="M18" s="111" t="s">
        <v>0</v>
      </c>
      <c r="N18" s="111" t="s">
        <v>436</v>
      </c>
      <c r="O18" s="111" t="s">
        <v>436</v>
      </c>
      <c r="P18" s="112"/>
      <c r="Q18" s="39"/>
      <c r="R18" s="40"/>
      <c r="S18" s="41"/>
      <c r="T18" s="39"/>
      <c r="U18" s="40"/>
      <c r="V18" s="41"/>
      <c r="W18" s="39"/>
      <c r="X18" s="40"/>
      <c r="Y18" s="41"/>
      <c r="Z18" s="39"/>
      <c r="AA18" s="40"/>
      <c r="AB18" s="41"/>
      <c r="AC18" s="39"/>
      <c r="AD18" s="40"/>
      <c r="AE18" s="41"/>
      <c r="AF18" s="39"/>
      <c r="AG18" s="40"/>
      <c r="AH18" s="41"/>
      <c r="AI18" s="42" t="str">
        <f t="shared" si="14"/>
        <v/>
      </c>
      <c r="AJ18" s="43" t="str">
        <f t="shared" si="15"/>
        <v/>
      </c>
      <c r="AK18" s="44"/>
      <c r="AL18" s="113"/>
    </row>
    <row r="19" spans="2:38" ht="15" customHeight="1">
      <c r="B19" s="92"/>
      <c r="C19" s="94"/>
      <c r="D19" s="286"/>
      <c r="E19" s="114" t="s">
        <v>506</v>
      </c>
      <c r="F19" s="110"/>
      <c r="G19" s="107"/>
      <c r="H19" s="110" t="s">
        <v>0</v>
      </c>
      <c r="I19" s="110" t="s">
        <v>165</v>
      </c>
      <c r="J19" s="111" t="s">
        <v>0</v>
      </c>
      <c r="K19" s="111" t="s">
        <v>167</v>
      </c>
      <c r="L19" s="111" t="s">
        <v>168</v>
      </c>
      <c r="M19" s="111" t="s">
        <v>0</v>
      </c>
      <c r="N19" s="111" t="s">
        <v>436</v>
      </c>
      <c r="O19" s="111" t="s">
        <v>436</v>
      </c>
      <c r="P19" s="112"/>
      <c r="Q19" s="42" t="str">
        <f t="shared" ref="Q19" si="16">IF(OR(AND(Q17="",R17=""),AND(Q18="",R18=""),AND(R17="X",R18="X"),OR(R17="M",R18="M")),"",SUM(Q17,Q18))</f>
        <v/>
      </c>
      <c r="R19" s="43" t="str">
        <f t="shared" ref="R19" si="17">IF(AND(AND(R17="X",R18="X"),SUM(Q17,Q18)=0,ISNUMBER(Q19)),"",IF(OR(R17="M",R18="M"),"M",IF(AND(R17=R18,OR(R17="X",R17="W",R17="Z")),UPPER(R17),"")))</f>
        <v/>
      </c>
      <c r="S19" s="44"/>
      <c r="T19" s="42" t="str">
        <f t="shared" ref="T19" si="18">IF(OR(AND(T17="",U17=""),AND(T18="",U18=""),AND(U17="X",U18="X"),OR(U17="M",U18="M")),"",SUM(T17,T18))</f>
        <v/>
      </c>
      <c r="U19" s="43" t="str">
        <f t="shared" ref="U19" si="19">IF(AND(AND(U17="X",U18="X"),SUM(T17,T18)=0,ISNUMBER(T19)),"",IF(OR(U17="M",U18="M"),"M",IF(AND(U17=U18,OR(U17="X",U17="W",U17="Z")),UPPER(U17),"")))</f>
        <v/>
      </c>
      <c r="V19" s="44"/>
      <c r="W19" s="42" t="str">
        <f t="shared" ref="W19" si="20">IF(OR(AND(W17="",X17=""),AND(W18="",X18=""),AND(X17="X",X18="X"),OR(X17="M",X18="M")),"",SUM(W17,W18))</f>
        <v/>
      </c>
      <c r="X19" s="43" t="str">
        <f t="shared" ref="X19" si="21">IF(AND(AND(X17="X",X18="X"),SUM(W17,W18)=0,ISNUMBER(W19)),"",IF(OR(X17="M",X18="M"),"M",IF(AND(X17=X18,OR(X17="X",X17="W",X17="Z")),UPPER(X17),"")))</f>
        <v/>
      </c>
      <c r="Y19" s="44"/>
      <c r="Z19" s="42" t="str">
        <f t="shared" ref="Z19" si="22">IF(OR(AND(Z17="",AA17=""),AND(Z18="",AA18=""),AND(AA17="X",AA18="X"),OR(AA17="M",AA18="M")),"",SUM(Z17,Z18))</f>
        <v/>
      </c>
      <c r="AA19" s="43" t="str">
        <f t="shared" ref="AA19" si="23">IF(AND(AND(AA17="X",AA18="X"),SUM(Z17,Z18)=0,ISNUMBER(Z19)),"",IF(OR(AA17="M",AA18="M"),"M",IF(AND(AA17=AA18,OR(AA17="X",AA17="W",AA17="Z")),UPPER(AA17),"")))</f>
        <v/>
      </c>
      <c r="AB19" s="44"/>
      <c r="AC19" s="42" t="str">
        <f t="shared" ref="AC19" si="24">IF(OR(AND(AC17="",AD17=""),AND(AC18="",AD18=""),AND(AD17="X",AD18="X"),OR(AD17="M",AD18="M")),"",SUM(AC17,AC18))</f>
        <v/>
      </c>
      <c r="AD19" s="43" t="str">
        <f t="shared" ref="AD19" si="25">IF(AND(AND(AD17="X",AD18="X"),SUM(AC17,AC18)=0,ISNUMBER(AC19)),"",IF(OR(AD17="M",AD18="M"),"M",IF(AND(AD17=AD18,OR(AD17="X",AD17="W",AD17="Z")),UPPER(AD17),"")))</f>
        <v/>
      </c>
      <c r="AE19" s="44"/>
      <c r="AF19" s="42" t="str">
        <f t="shared" ref="AF19" si="26">IF(OR(AND(AF17="",AG17=""),AND(AF18="",AG18=""),AND(AG17="X",AG18="X"),OR(AG17="M",AG18="M")),"",SUM(AF17,AF18))</f>
        <v/>
      </c>
      <c r="AG19" s="43" t="str">
        <f t="shared" ref="AG19" si="27">IF(AND(AND(AG17="X",AG18="X"),SUM(AF17,AF18)=0,ISNUMBER(AF19)),"",IF(OR(AG17="M",AG18="M"),"M",IF(AND(AG17=AG18,OR(AG17="X",AG17="W",AG17="Z")),UPPER(AG17),"")))</f>
        <v/>
      </c>
      <c r="AH19" s="44"/>
      <c r="AI19" s="42" t="str">
        <f t="shared" ref="AI19" si="28">IF(OR(AND(AI17="",AJ17=""),AND(AI18="",AJ18=""),AND(AJ17="X",AJ18="X"),OR(AJ17="M",AJ18="M")),"",SUM(AI17,AI18))</f>
        <v/>
      </c>
      <c r="AJ19" s="43" t="str">
        <f t="shared" ref="AJ19" si="29">IF(AND(AND(AJ17="X",AJ18="X"),SUM(AI17,AI18)=0,ISNUMBER(AI19)),"",IF(OR(AJ17="M",AJ18="M"),"M",IF(AND(AJ17=AJ18,OR(AJ17="X",AJ17="W",AJ17="Z")),UPPER(AJ17),"")))</f>
        <v/>
      </c>
      <c r="AK19" s="44"/>
      <c r="AL19" s="113"/>
    </row>
    <row r="20" spans="2:38" ht="15" customHeight="1">
      <c r="B20" s="92"/>
      <c r="C20" s="94"/>
      <c r="D20" s="278" t="s">
        <v>4</v>
      </c>
      <c r="E20" s="114" t="s">
        <v>504</v>
      </c>
      <c r="F20" s="110"/>
      <c r="G20" s="107"/>
      <c r="H20" s="110" t="s">
        <v>162</v>
      </c>
      <c r="I20" s="110" t="s">
        <v>166</v>
      </c>
      <c r="J20" s="111" t="s">
        <v>0</v>
      </c>
      <c r="K20" s="111" t="s">
        <v>167</v>
      </c>
      <c r="L20" s="111" t="s">
        <v>168</v>
      </c>
      <c r="M20" s="111" t="s">
        <v>0</v>
      </c>
      <c r="N20" s="111" t="s">
        <v>436</v>
      </c>
      <c r="O20" s="111" t="s">
        <v>436</v>
      </c>
      <c r="P20" s="112"/>
      <c r="Q20" s="42" t="str">
        <f>IF(OR(AND(Q14="",R14=""),AND(Q17="",R17=""),AND(R14="X",R17="X"),OR(R14="M",R17="M")),"",SUM(Q14,Q17))</f>
        <v/>
      </c>
      <c r="R20" s="43" t="str">
        <f>IF(AND(AND(R14="X",R17="X"),SUM(Q14,Q17)=0,ISNUMBER(Q20)),"",IF(OR(R14="M",R17="M"),"M",IF(AND(R14=R17,OR(R14="X",R14="W",R14="Z")),UPPER(R14),"")))</f>
        <v/>
      </c>
      <c r="S20" s="44"/>
      <c r="T20" s="42" t="str">
        <f t="shared" ref="T20" si="30">IF(OR(AND(T14="",U14=""),AND(T17="",U17=""),AND(U14="X",U17="X"),OR(U14="M",U17="M")),"",SUM(T14,T17))</f>
        <v/>
      </c>
      <c r="U20" s="43" t="str">
        <f t="shared" ref="U20" si="31">IF(AND(AND(U14="X",U17="X"),SUM(T14,T17)=0,ISNUMBER(T20)),"",IF(OR(U14="M",U17="M"),"M",IF(AND(U14=U17,OR(U14="X",U14="W",U14="Z")),UPPER(U14),"")))</f>
        <v/>
      </c>
      <c r="V20" s="44"/>
      <c r="W20" s="42" t="str">
        <f t="shared" ref="W20" si="32">IF(OR(AND(W14="",X14=""),AND(W17="",X17=""),AND(X14="X",X17="X"),OR(X14="M",X17="M")),"",SUM(W14,W17))</f>
        <v/>
      </c>
      <c r="X20" s="43" t="str">
        <f t="shared" ref="X20" si="33">IF(AND(AND(X14="X",X17="X"),SUM(W14,W17)=0,ISNUMBER(W20)),"",IF(OR(X14="M",X17="M"),"M",IF(AND(X14=X17,OR(X14="X",X14="W",X14="Z")),UPPER(X14),"")))</f>
        <v/>
      </c>
      <c r="Y20" s="44"/>
      <c r="Z20" s="42" t="str">
        <f t="shared" ref="Z20" si="34">IF(OR(AND(Z14="",AA14=""),AND(Z17="",AA17=""),AND(AA14="X",AA17="X"),OR(AA14="M",AA17="M")),"",SUM(Z14,Z17))</f>
        <v/>
      </c>
      <c r="AA20" s="43" t="str">
        <f t="shared" ref="AA20" si="35">IF(AND(AND(AA14="X",AA17="X"),SUM(Z14,Z17)=0,ISNUMBER(Z20)),"",IF(OR(AA14="M",AA17="M"),"M",IF(AND(AA14=AA17,OR(AA14="X",AA14="W",AA14="Z")),UPPER(AA14),"")))</f>
        <v/>
      </c>
      <c r="AB20" s="44"/>
      <c r="AC20" s="42" t="str">
        <f t="shared" ref="AC20" si="36">IF(OR(AND(AC14="",AD14=""),AND(AC17="",AD17=""),AND(AD14="X",AD17="X"),OR(AD14="M",AD17="M")),"",SUM(AC14,AC17))</f>
        <v/>
      </c>
      <c r="AD20" s="43" t="str">
        <f t="shared" ref="AD20" si="37">IF(AND(AND(AD14="X",AD17="X"),SUM(AC14,AC17)=0,ISNUMBER(AC20)),"",IF(OR(AD14="M",AD17="M"),"M",IF(AND(AD14=AD17,OR(AD14="X",AD14="W",AD14="Z")),UPPER(AD14),"")))</f>
        <v/>
      </c>
      <c r="AE20" s="44"/>
      <c r="AF20" s="42" t="str">
        <f t="shared" ref="AF20" si="38">IF(OR(AND(AF14="",AG14=""),AND(AF17="",AG17=""),AND(AG14="X",AG17="X"),OR(AG14="M",AG17="M")),"",SUM(AF14,AF17))</f>
        <v/>
      </c>
      <c r="AG20" s="43" t="str">
        <f t="shared" ref="AG20" si="39">IF(AND(AND(AG14="X",AG17="X"),SUM(AF14,AF17)=0,ISNUMBER(AF20)),"",IF(OR(AG14="M",AG17="M"),"M",IF(AND(AG14=AG17,OR(AG14="X",AG14="W",AG14="Z")),UPPER(AG14),"")))</f>
        <v/>
      </c>
      <c r="AH20" s="44"/>
      <c r="AI20" s="42" t="str">
        <f t="shared" ref="AI20" si="40">IF(OR(AND(AI14="",AJ14=""),AND(AI17="",AJ17=""),AND(AJ14="X",AJ17="X"),OR(AJ14="M",AJ17="M")),"",SUM(AI14,AI17))</f>
        <v/>
      </c>
      <c r="AJ20" s="43" t="str">
        <f t="shared" ref="AJ20" si="41">IF(AND(AND(AJ14="X",AJ17="X"),SUM(AI14,AI17)=0,ISNUMBER(AI20)),"",IF(OR(AJ14="M",AJ17="M"),"M",IF(AND(AJ14=AJ17,OR(AJ14="X",AJ14="W",AJ14="Z")),UPPER(AJ14),"")))</f>
        <v/>
      </c>
      <c r="AK20" s="44"/>
      <c r="AL20" s="113"/>
    </row>
    <row r="21" spans="2:38" ht="15" customHeight="1">
      <c r="B21" s="92"/>
      <c r="C21" s="94"/>
      <c r="D21" s="279"/>
      <c r="E21" s="114" t="s">
        <v>505</v>
      </c>
      <c r="F21" s="110"/>
      <c r="G21" s="107"/>
      <c r="H21" s="110" t="s">
        <v>163</v>
      </c>
      <c r="I21" s="110" t="s">
        <v>166</v>
      </c>
      <c r="J21" s="111" t="s">
        <v>0</v>
      </c>
      <c r="K21" s="111" t="s">
        <v>167</v>
      </c>
      <c r="L21" s="111" t="s">
        <v>168</v>
      </c>
      <c r="M21" s="111" t="s">
        <v>0</v>
      </c>
      <c r="N21" s="111" t="s">
        <v>436</v>
      </c>
      <c r="O21" s="111" t="s">
        <v>436</v>
      </c>
      <c r="P21" s="112"/>
      <c r="Q21" s="42" t="str">
        <f t="shared" ref="Q21" si="42">IF(OR(AND(Q15="",R15=""),AND(Q18="",R18=""),AND(R15="X",R18="X"),OR(R15="M",R18="M")),"",SUM(Q15,Q18))</f>
        <v/>
      </c>
      <c r="R21" s="43" t="str">
        <f t="shared" ref="R21" si="43">IF(AND(AND(R15="X",R18="X"),SUM(Q15,Q18)=0,ISNUMBER(Q21)),"",IF(OR(R15="M",R18="M"),"M",IF(AND(R15=R18,OR(R15="X",R15="W",R15="Z")),UPPER(R15),"")))</f>
        <v/>
      </c>
      <c r="S21" s="44"/>
      <c r="T21" s="42" t="str">
        <f t="shared" ref="T21" si="44">IF(OR(AND(T15="",U15=""),AND(T18="",U18=""),AND(U15="X",U18="X"),OR(U15="M",U18="M")),"",SUM(T15,T18))</f>
        <v/>
      </c>
      <c r="U21" s="43" t="str">
        <f t="shared" ref="U21" si="45">IF(AND(AND(U15="X",U18="X"),SUM(T15,T18)=0,ISNUMBER(T21)),"",IF(OR(U15="M",U18="M"),"M",IF(AND(U15=U18,OR(U15="X",U15="W",U15="Z")),UPPER(U15),"")))</f>
        <v/>
      </c>
      <c r="V21" s="44"/>
      <c r="W21" s="42" t="str">
        <f t="shared" ref="W21" si="46">IF(OR(AND(W15="",X15=""),AND(W18="",X18=""),AND(X15="X",X18="X"),OR(X15="M",X18="M")),"",SUM(W15,W18))</f>
        <v/>
      </c>
      <c r="X21" s="43" t="str">
        <f t="shared" ref="X21" si="47">IF(AND(AND(X15="X",X18="X"),SUM(W15,W18)=0,ISNUMBER(W21)),"",IF(OR(X15="M",X18="M"),"M",IF(AND(X15=X18,OR(X15="X",X15="W",X15="Z")),UPPER(X15),"")))</f>
        <v/>
      </c>
      <c r="Y21" s="44"/>
      <c r="Z21" s="42" t="str">
        <f t="shared" ref="Z21" si="48">IF(OR(AND(Z15="",AA15=""),AND(Z18="",AA18=""),AND(AA15="X",AA18="X"),OR(AA15="M",AA18="M")),"",SUM(Z15,Z18))</f>
        <v/>
      </c>
      <c r="AA21" s="43" t="str">
        <f t="shared" ref="AA21" si="49">IF(AND(AND(AA15="X",AA18="X"),SUM(Z15,Z18)=0,ISNUMBER(Z21)),"",IF(OR(AA15="M",AA18="M"),"M",IF(AND(AA15=AA18,OR(AA15="X",AA15="W",AA15="Z")),UPPER(AA15),"")))</f>
        <v/>
      </c>
      <c r="AB21" s="44"/>
      <c r="AC21" s="42" t="str">
        <f t="shared" ref="AC21" si="50">IF(OR(AND(AC15="",AD15=""),AND(AC18="",AD18=""),AND(AD15="X",AD18="X"),OR(AD15="M",AD18="M")),"",SUM(AC15,AC18))</f>
        <v/>
      </c>
      <c r="AD21" s="43" t="str">
        <f t="shared" ref="AD21" si="51">IF(AND(AND(AD15="X",AD18="X"),SUM(AC15,AC18)=0,ISNUMBER(AC21)),"",IF(OR(AD15="M",AD18="M"),"M",IF(AND(AD15=AD18,OR(AD15="X",AD15="W",AD15="Z")),UPPER(AD15),"")))</f>
        <v/>
      </c>
      <c r="AE21" s="44"/>
      <c r="AF21" s="42" t="str">
        <f t="shared" ref="AF21" si="52">IF(OR(AND(AF15="",AG15=""),AND(AF18="",AG18=""),AND(AG15="X",AG18="X"),OR(AG15="M",AG18="M")),"",SUM(AF15,AF18))</f>
        <v/>
      </c>
      <c r="AG21" s="43" t="str">
        <f t="shared" ref="AG21" si="53">IF(AND(AND(AG15="X",AG18="X"),SUM(AF15,AF18)=0,ISNUMBER(AF21)),"",IF(OR(AG15="M",AG18="M"),"M",IF(AND(AG15=AG18,OR(AG15="X",AG15="W",AG15="Z")),UPPER(AG15),"")))</f>
        <v/>
      </c>
      <c r="AH21" s="44"/>
      <c r="AI21" s="42" t="str">
        <f t="shared" ref="AI21" si="54">IF(OR(AND(AI15="",AJ15=""),AND(AI18="",AJ18=""),AND(AJ15="X",AJ18="X"),OR(AJ15="M",AJ18="M")),"",SUM(AI15,AI18))</f>
        <v/>
      </c>
      <c r="AJ21" s="43" t="str">
        <f t="shared" ref="AJ21" si="55">IF(AND(AND(AJ15="X",AJ18="X"),SUM(AI15,AI18)=0,ISNUMBER(AI21)),"",IF(OR(AJ15="M",AJ18="M"),"M",IF(AND(AJ15=AJ18,OR(AJ15="X",AJ15="W",AJ15="Z")),UPPER(AJ15),"")))</f>
        <v/>
      </c>
      <c r="AK21" s="44"/>
      <c r="AL21" s="113"/>
    </row>
    <row r="22" spans="2:38" ht="15" customHeight="1">
      <c r="B22" s="92"/>
      <c r="C22" s="94"/>
      <c r="D22" s="280"/>
      <c r="E22" s="114" t="s">
        <v>506</v>
      </c>
      <c r="F22" s="110"/>
      <c r="G22" s="107"/>
      <c r="H22" s="110" t="s">
        <v>0</v>
      </c>
      <c r="I22" s="110" t="s">
        <v>166</v>
      </c>
      <c r="J22" s="111" t="s">
        <v>0</v>
      </c>
      <c r="K22" s="111" t="s">
        <v>167</v>
      </c>
      <c r="L22" s="111" t="s">
        <v>168</v>
      </c>
      <c r="M22" s="111" t="s">
        <v>0</v>
      </c>
      <c r="N22" s="111" t="s">
        <v>436</v>
      </c>
      <c r="O22" s="111" t="s">
        <v>436</v>
      </c>
      <c r="P22" s="112"/>
      <c r="Q22" s="42" t="str">
        <f t="shared" ref="Q22" si="56">IF(OR(AND(Q16="",R16=""),AND(Q19="",R19=""),AND(R16="X",R19="X"),OR(R16="M",R19="M")),"",SUM(Q16,Q19))</f>
        <v/>
      </c>
      <c r="R22" s="43" t="str">
        <f t="shared" ref="R22" si="57">IF(AND(AND(R16="X",R19="X"),SUM(Q16,Q19)=0,ISNUMBER(Q22)),"",IF(OR(R16="M",R19="M"),"M",IF(AND(R16=R19,OR(R16="X",R16="W",R16="Z")),UPPER(R16),"")))</f>
        <v/>
      </c>
      <c r="S22" s="44"/>
      <c r="T22" s="42" t="str">
        <f t="shared" ref="T22" si="58">IF(OR(AND(T16="",U16=""),AND(T19="",U19=""),AND(U16="X",U19="X"),OR(U16="M",U19="M")),"",SUM(T16,T19))</f>
        <v/>
      </c>
      <c r="U22" s="43" t="str">
        <f t="shared" ref="U22" si="59">IF(AND(AND(U16="X",U19="X"),SUM(T16,T19)=0,ISNUMBER(T22)),"",IF(OR(U16="M",U19="M"),"M",IF(AND(U16=U19,OR(U16="X",U16="W",U16="Z")),UPPER(U16),"")))</f>
        <v/>
      </c>
      <c r="V22" s="44"/>
      <c r="W22" s="42" t="str">
        <f t="shared" ref="W22" si="60">IF(OR(AND(W16="",X16=""),AND(W19="",X19=""),AND(X16="X",X19="X"),OR(X16="M",X19="M")),"",SUM(W16,W19))</f>
        <v/>
      </c>
      <c r="X22" s="43" t="str">
        <f t="shared" ref="X22" si="61">IF(AND(AND(X16="X",X19="X"),SUM(W16,W19)=0,ISNUMBER(W22)),"",IF(OR(X16="M",X19="M"),"M",IF(AND(X16=X19,OR(X16="X",X16="W",X16="Z")),UPPER(X16),"")))</f>
        <v/>
      </c>
      <c r="Y22" s="44"/>
      <c r="Z22" s="42" t="str">
        <f t="shared" ref="Z22" si="62">IF(OR(AND(Z16="",AA16=""),AND(Z19="",AA19=""),AND(AA16="X",AA19="X"),OR(AA16="M",AA19="M")),"",SUM(Z16,Z19))</f>
        <v/>
      </c>
      <c r="AA22" s="43" t="str">
        <f t="shared" ref="AA22" si="63">IF(AND(AND(AA16="X",AA19="X"),SUM(Z16,Z19)=0,ISNUMBER(Z22)),"",IF(OR(AA16="M",AA19="M"),"M",IF(AND(AA16=AA19,OR(AA16="X",AA16="W",AA16="Z")),UPPER(AA16),"")))</f>
        <v/>
      </c>
      <c r="AB22" s="44"/>
      <c r="AC22" s="42" t="str">
        <f t="shared" ref="AC22" si="64">IF(OR(AND(AC16="",AD16=""),AND(AC19="",AD19=""),AND(AD16="X",AD19="X"),OR(AD16="M",AD19="M")),"",SUM(AC16,AC19))</f>
        <v/>
      </c>
      <c r="AD22" s="43" t="str">
        <f t="shared" ref="AD22" si="65">IF(AND(AND(AD16="X",AD19="X"),SUM(AC16,AC19)=0,ISNUMBER(AC22)),"",IF(OR(AD16="M",AD19="M"),"M",IF(AND(AD16=AD19,OR(AD16="X",AD16="W",AD16="Z")),UPPER(AD16),"")))</f>
        <v/>
      </c>
      <c r="AE22" s="44"/>
      <c r="AF22" s="42" t="str">
        <f t="shared" ref="AF22" si="66">IF(OR(AND(AF16="",AG16=""),AND(AF19="",AG19=""),AND(AG16="X",AG19="X"),OR(AG16="M",AG19="M")),"",SUM(AF16,AF19))</f>
        <v/>
      </c>
      <c r="AG22" s="43" t="str">
        <f t="shared" ref="AG22" si="67">IF(AND(AND(AG16="X",AG19="X"),SUM(AF16,AF19)=0,ISNUMBER(AF22)),"",IF(OR(AG16="M",AG19="M"),"M",IF(AND(AG16=AG19,OR(AG16="X",AG16="W",AG16="Z")),UPPER(AG16),"")))</f>
        <v/>
      </c>
      <c r="AH22" s="44"/>
      <c r="AI22" s="42" t="str">
        <f t="shared" ref="AI22" si="68">IF(OR(AND(AI16="",AJ16=""),AND(AI19="",AJ19=""),AND(AJ16="X",AJ19="X"),OR(AJ16="M",AJ19="M")),"",SUM(AI16,AI19))</f>
        <v/>
      </c>
      <c r="AJ22" s="43" t="str">
        <f t="shared" ref="AJ22" si="69">IF(AND(AND(AJ16="X",AJ19="X"),SUM(AI16,AI19)=0,ISNUMBER(AI22)),"",IF(OR(AJ16="M",AJ19="M"),"M",IF(AND(AJ16=AJ19,OR(AJ16="X",AJ16="W",AJ16="Z")),UPPER(AJ16),"")))</f>
        <v/>
      </c>
      <c r="AK22" s="44"/>
      <c r="AL22" s="113"/>
    </row>
    <row r="23" spans="2:38" ht="15" customHeight="1">
      <c r="B23" s="92"/>
      <c r="C23" s="94"/>
      <c r="D23" s="276" t="s">
        <v>508</v>
      </c>
      <c r="E23" s="276"/>
      <c r="F23" s="110"/>
      <c r="G23" s="107"/>
      <c r="H23" s="110" t="s">
        <v>0</v>
      </c>
      <c r="I23" s="110" t="s">
        <v>166</v>
      </c>
      <c r="J23" s="111" t="s">
        <v>0</v>
      </c>
      <c r="K23" s="103" t="s">
        <v>167</v>
      </c>
      <c r="L23" s="103" t="s">
        <v>169</v>
      </c>
      <c r="M23" s="111" t="s">
        <v>0</v>
      </c>
      <c r="N23" s="111" t="s">
        <v>436</v>
      </c>
      <c r="O23" s="111" t="s">
        <v>436</v>
      </c>
      <c r="P23" s="115"/>
      <c r="Q23" s="39"/>
      <c r="R23" s="40"/>
      <c r="S23" s="41"/>
      <c r="T23" s="39"/>
      <c r="U23" s="40"/>
      <c r="V23" s="41"/>
      <c r="W23" s="39"/>
      <c r="X23" s="40"/>
      <c r="Y23" s="41"/>
      <c r="Z23" s="39"/>
      <c r="AA23" s="40"/>
      <c r="AB23" s="41"/>
      <c r="AC23" s="39"/>
      <c r="AD23" s="40"/>
      <c r="AE23" s="41"/>
      <c r="AF23" s="39"/>
      <c r="AG23" s="40"/>
      <c r="AH23" s="41"/>
      <c r="AI23" s="42" t="str">
        <f>IF(OR(EXACT(Q23,R23),EXACT(T23,U23),EXACT(Z23,AA23),EXACT(AF23,AG23),AND(R23="X",U23="X",AA23="X",AG23="X"),OR(R23="M",U23="M",AA23="M",AG23="M")),"",SUM(Q23,T23,Z23,AF23))</f>
        <v/>
      </c>
      <c r="AJ23" s="43" t="str">
        <f>IF(AND(AND(R23="X",U23="X",AA23="X",AG23="X"),SUM(Q23,T23,Z23,AF23)=0,ISNUMBER(AI23)),"",IF(OR(R23="M",U23="M",AA23="M",AG23="M"),"M",IF(AND(R23=U23,R23=AA23,R23=AG23,OR(R23="X",R23="W",R23="Z")),UPPER(R23),"")))</f>
        <v/>
      </c>
      <c r="AK23" s="44"/>
      <c r="AL23" s="113"/>
    </row>
    <row r="24" spans="2:38" ht="15" customHeight="1">
      <c r="B24" s="92"/>
      <c r="C24" s="94"/>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row>
    <row r="25" spans="2:38" ht="15" customHeight="1">
      <c r="B25" s="92"/>
      <c r="C25" s="94"/>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row>
    <row r="26" spans="2:38" hidden="1">
      <c r="B26" s="92"/>
    </row>
    <row r="27" spans="2:38" hidden="1">
      <c r="B27" s="92"/>
      <c r="Q27" s="117">
        <f>SUMPRODUCT(--(Q14:Q23=0),--(Q14:Q23&lt;&gt;""),--(R14:R23="Z"))+SUMPRODUCT(--(Q14:Q23=0),--(Q14:Q23&lt;&gt;""),--(R14:R23=""))+SUMPRODUCT(--(Q14:Q23&gt;0),--(R14:R23="W"))+SUMPRODUCT(--(Q14:Q23&gt;0), --(Q14:Q23&lt;&gt;""),--(R14:R23=""))+SUMPRODUCT(--(Q14:Q23=""),--(R14:R23="Z"))</f>
        <v>0</v>
      </c>
      <c r="R27" s="118"/>
      <c r="S27" s="118"/>
      <c r="T27" s="117">
        <f t="shared" ref="T27" si="70">SUMPRODUCT(--(T14:T23=0),--(T14:T23&lt;&gt;""),--(U14:U23="Z"))+SUMPRODUCT(--(T14:T23=0),--(T14:T23&lt;&gt;""),--(U14:U23=""))+SUMPRODUCT(--(T14:T23&gt;0),--(U14:U23="W"))+SUMPRODUCT(--(T14:T23&gt;0), --(T14:T23&lt;&gt;""),--(U14:U23=""))+SUMPRODUCT(--(T14:T23=""),--(U14:U23="Z"))</f>
        <v>0</v>
      </c>
      <c r="U27" s="118"/>
      <c r="V27" s="118"/>
      <c r="W27" s="117">
        <f t="shared" ref="W27" si="71">SUMPRODUCT(--(W14:W23=0),--(W14:W23&lt;&gt;""),--(X14:X23="Z"))+SUMPRODUCT(--(W14:W23=0),--(W14:W23&lt;&gt;""),--(X14:X23=""))+SUMPRODUCT(--(W14:W23&gt;0),--(X14:X23="W"))+SUMPRODUCT(--(W14:W23&gt;0), --(W14:W23&lt;&gt;""),--(X14:X23=""))+SUMPRODUCT(--(W14:W23=""),--(X14:X23="Z"))</f>
        <v>0</v>
      </c>
      <c r="X27" s="118"/>
      <c r="Y27" s="118"/>
      <c r="Z27" s="117">
        <f t="shared" ref="Z27" si="72">SUMPRODUCT(--(Z14:Z23=0),--(Z14:Z23&lt;&gt;""),--(AA14:AA23="Z"))+SUMPRODUCT(--(Z14:Z23=0),--(Z14:Z23&lt;&gt;""),--(AA14:AA23=""))+SUMPRODUCT(--(Z14:Z23&gt;0),--(AA14:AA23="W"))+SUMPRODUCT(--(Z14:Z23&gt;0), --(Z14:Z23&lt;&gt;""),--(AA14:AA23=""))+SUMPRODUCT(--(Z14:Z23=""),--(AA14:AA23="Z"))</f>
        <v>0</v>
      </c>
      <c r="AA27" s="118"/>
      <c r="AB27" s="118"/>
      <c r="AC27" s="117">
        <f t="shared" ref="AC27" si="73">SUMPRODUCT(--(AC14:AC23=0),--(AC14:AC23&lt;&gt;""),--(AD14:AD23="Z"))+SUMPRODUCT(--(AC14:AC23=0),--(AC14:AC23&lt;&gt;""),--(AD14:AD23=""))+SUMPRODUCT(--(AC14:AC23&gt;0),--(AD14:AD23="W"))+SUMPRODUCT(--(AC14:AC23&gt;0), --(AC14:AC23&lt;&gt;""),--(AD14:AD23=""))+SUMPRODUCT(--(AC14:AC23=""),--(AD14:AD23="Z"))</f>
        <v>0</v>
      </c>
      <c r="AD27" s="118"/>
      <c r="AE27" s="118"/>
      <c r="AF27" s="117">
        <f t="shared" ref="AF27" si="74">SUMPRODUCT(--(AF14:AF23=0),--(AF14:AF23&lt;&gt;""),--(AG14:AG23="Z"))+SUMPRODUCT(--(AF14:AF23=0),--(AF14:AF23&lt;&gt;""),--(AG14:AG23=""))+SUMPRODUCT(--(AF14:AF23&gt;0),--(AG14:AG23="W"))+SUMPRODUCT(--(AF14:AF23&gt;0), --(AF14:AF23&lt;&gt;""),--(AG14:AG23=""))+SUMPRODUCT(--(AF14:AF23=""),--(AG14:AG23="Z"))</f>
        <v>0</v>
      </c>
      <c r="AG27" s="118"/>
      <c r="AH27" s="118"/>
      <c r="AI27" s="117">
        <f t="shared" ref="AI27" si="75">SUMPRODUCT(--(AI14:AI23=0),--(AI14:AI23&lt;&gt;""),--(AJ14:AJ23="Z"))+SUMPRODUCT(--(AI14:AI23=0),--(AI14:AI23&lt;&gt;""),--(AJ14:AJ23=""))+SUMPRODUCT(--(AI14:AI23&gt;0),--(AJ14:AJ23="W"))+SUMPRODUCT(--(AI14:AI23&gt;0), --(AI14:AI23&lt;&gt;""),--(AJ14:AJ23=""))+SUMPRODUCT(--(AI14:AI23=""),--(AJ14:AJ23="Z"))</f>
        <v>0</v>
      </c>
      <c r="AJ27" s="118"/>
      <c r="AK27" s="118"/>
    </row>
    <row r="28" spans="2:38" hidden="1">
      <c r="B28" s="92"/>
    </row>
    <row r="29" spans="2:38" hidden="1">
      <c r="B29" s="92"/>
    </row>
    <row r="30" spans="2:38" hidden="1">
      <c r="B30" s="92"/>
    </row>
    <row r="31" spans="2:38" hidden="1">
      <c r="B31" s="92"/>
    </row>
    <row r="32" spans="2:38" ht="15" hidden="1" customHeight="1">
      <c r="B32" s="92"/>
    </row>
    <row r="33" spans="2:2" ht="15" hidden="1" customHeight="1">
      <c r="B33" s="92"/>
    </row>
    <row r="34" spans="2:2" ht="15" hidden="1" customHeight="1">
      <c r="B34" s="92"/>
    </row>
    <row r="35" spans="2:2" hidden="1">
      <c r="B35" s="92"/>
    </row>
    <row r="36" spans="2:2" hidden="1">
      <c r="B36" s="92"/>
    </row>
    <row r="37" spans="2:2">
      <c r="B37" s="92"/>
    </row>
    <row r="38" spans="2:2">
      <c r="B38" s="92"/>
    </row>
    <row r="39" spans="2:2">
      <c r="B39" s="92"/>
    </row>
    <row r="40" spans="2:2">
      <c r="B40" s="92"/>
    </row>
    <row r="41" spans="2:2">
      <c r="B41" s="92"/>
    </row>
    <row r="42" spans="2:2">
      <c r="B42" s="92"/>
    </row>
    <row r="43" spans="2:2">
      <c r="B43" s="92"/>
    </row>
    <row r="44" spans="2:2">
      <c r="B44" s="92"/>
    </row>
    <row r="45" spans="2:2">
      <c r="B45" s="92"/>
    </row>
    <row r="46" spans="2:2">
      <c r="B46" s="92"/>
    </row>
    <row r="47" spans="2:2">
      <c r="B47" s="92"/>
    </row>
    <row r="48" spans="2:2">
      <c r="B48" s="92"/>
    </row>
    <row r="49" spans="2:2">
      <c r="B49" s="92"/>
    </row>
    <row r="50" spans="2:2">
      <c r="B50" s="92"/>
    </row>
    <row r="51" spans="2:2">
      <c r="B51" s="92"/>
    </row>
    <row r="53" spans="2:2">
      <c r="B53" s="92"/>
    </row>
  </sheetData>
  <sheetProtection password="CA1C" sheet="1" objects="1" scenarios="1" formatCells="0" formatColumns="0" formatRows="0" sort="0" autoFilter="0"/>
  <mergeCells count="24">
    <mergeCell ref="AI4:AK4"/>
    <mergeCell ref="D3:E5"/>
    <mergeCell ref="AI3:AK3"/>
    <mergeCell ref="D14:D16"/>
    <mergeCell ref="D17:D19"/>
    <mergeCell ref="AC5:AE5"/>
    <mergeCell ref="AF5:AH5"/>
    <mergeCell ref="AI5:AK5"/>
    <mergeCell ref="Q4:S4"/>
    <mergeCell ref="T4:V4"/>
    <mergeCell ref="W4:Y4"/>
    <mergeCell ref="Z4:AB4"/>
    <mergeCell ref="AC4:AE4"/>
    <mergeCell ref="D23:E23"/>
    <mergeCell ref="Q3:S3"/>
    <mergeCell ref="T3:Y3"/>
    <mergeCell ref="Z3:AE3"/>
    <mergeCell ref="AF3:AH3"/>
    <mergeCell ref="AF4:AH4"/>
    <mergeCell ref="D20:D22"/>
    <mergeCell ref="Q5:S5"/>
    <mergeCell ref="T5:V5"/>
    <mergeCell ref="W5:Y5"/>
    <mergeCell ref="Z5:AB5"/>
  </mergeCells>
  <conditionalFormatting sqref="Q14:Q23 T14:T23 W16 Z14:Z23 AC14:AC23 AF14:AF23 AI14:AI23 W19:W22">
    <cfRule type="expression" dxfId="117" priority="12">
      <formula xml:space="preserve"> OR(AND(Q14=0,Q14&lt;&gt;"",R14&lt;&gt;"Z",R14&lt;&gt;""),AND(Q14&gt;0,Q14&lt;&gt;"",R14&lt;&gt;"W",R14&lt;&gt;""),AND(Q14="", R14="W"))</formula>
    </cfRule>
  </conditionalFormatting>
  <conditionalFormatting sqref="R14:R23 U14:U23 X16 AA14:AA23 AD14:AD23 AG14:AG23 AJ14:AJ23 X19:X22">
    <cfRule type="expression" dxfId="116" priority="11">
      <formula xml:space="preserve"> OR(AND(Q14=0,Q14&lt;&gt;"",R14&lt;&gt;"Z",R14&lt;&gt;""),AND(Q14&gt;0,Q14&lt;&gt;"",R14&lt;&gt;"W",R14&lt;&gt;""),AND(Q14="", R14="W"))</formula>
    </cfRule>
  </conditionalFormatting>
  <conditionalFormatting sqref="S14:S23 V14:V23 Y16 AB14:AB23 AE14:AE23 AH14:AH23 AK14:AK23 Y19:Y22">
    <cfRule type="expression" dxfId="115" priority="10">
      <formula xml:space="preserve"> AND(OR(R14="X",R14="W"),S14="")</formula>
    </cfRule>
  </conditionalFormatting>
  <conditionalFormatting sqref="W16 W19 AI16 AI19 Q16 T16 Z16 AC16 AF16 Q19 T19 Z19 AC19 AF19">
    <cfRule type="expression" dxfId="114" priority="14">
      <formula>OR(AND(R14="X",R15="X"),AND(R14="M",R15="M"))</formula>
    </cfRule>
    <cfRule type="expression" dxfId="113" priority="16">
      <formula>IF(OR(AND(Q14="",R14=""),AND(Q15="",R15=""),AND(R14="X",R15="X"),OR(R14="M",R15="M")),"",SUM(Q14,Q15)) &lt;&gt; Q16</formula>
    </cfRule>
  </conditionalFormatting>
  <conditionalFormatting sqref="X16 X19 AJ16 AJ19 R16 U16 AA16 AD16 AG16 R19 U19 AA19 AD19 AG19">
    <cfRule type="expression" dxfId="112" priority="18">
      <formula>OR(AND(R14="X",R15="X"),AND(R14="M",R15="M"))</formula>
    </cfRule>
    <cfRule type="expression" dxfId="111" priority="20">
      <formula>IF(AND(AND(R14="X",R15="X"),SUM(Q14,Q15)=0,ISNUMBER(Q16)),"",IF(OR(R14="M",R15="M"),"M",IF(AND(R14=R15,OR(R14="X",R14="W",R14="Z")),UPPER(R14),""))) &lt;&gt; R16</formula>
    </cfRule>
  </conditionalFormatting>
  <conditionalFormatting sqref="W20:W22 AI20:AI22 Q20:Q22 T20:T22 Z20:Z22 AC20:AC22 AF20:AF22">
    <cfRule type="expression" dxfId="110" priority="22">
      <formula>OR(AND(R14="X",R17="X"),AND(R14="M",R17="M"))</formula>
    </cfRule>
    <cfRule type="expression" dxfId="109" priority="24">
      <formula>IF(OR(AND(Q14="",R14=""),AND(Q17="",R17=""),AND(R14="X",R17="X"),OR(R14="M",R17="M")),"",SUM(Q14,Q17)) &lt;&gt; Q20</formula>
    </cfRule>
  </conditionalFormatting>
  <conditionalFormatting sqref="X20:X22 AJ20:AJ22 R20:R22 U20:U22 AA20:AA22 AD20:AD22 AG20:AG22">
    <cfRule type="expression" dxfId="108" priority="26">
      <formula>OR(AND(R14="X",R17="X"),AND(R14="M",R17="M"))</formula>
    </cfRule>
    <cfRule type="expression" dxfId="107" priority="28">
      <formula>IF(AND(AND(R14="X",R17="X"),SUM(Q14,Q17)=0,ISNUMBER(Q20)),"",IF(OR(R14="M",R17="M"),"M",IF(AND(R14=R17,OR(R14="X",R14="W",R14="Z")),UPPER(R14),""))) &lt;&gt; R20</formula>
    </cfRule>
  </conditionalFormatting>
  <conditionalFormatting sqref="AI14:AI15 AI17:AI18 AI23">
    <cfRule type="expression" dxfId="106" priority="38">
      <formula>OR(AND(R14="X",U14="X",AA14="X",AG14="X"),AND(R14="M",U14="M",AA14="M",AG14="M"))</formula>
    </cfRule>
    <cfRule type="expression" dxfId="105" priority="40">
      <formula>IF(OR(EXACT(Q14,R14),EXACT(T14,U14),EXACT(Z14,AA14),EXACT(AF14,AG14),AND(R14="X",U14="X",AA14="X",AG14="X"),OR(R14="M",U14="M",AA14="M",AG14="M")),"",SUM(Q14,T14,Z14,AF14)) &lt;&gt; AI14</formula>
    </cfRule>
  </conditionalFormatting>
  <conditionalFormatting sqref="AJ14:AJ15 AJ17:AJ18 AJ23">
    <cfRule type="expression" dxfId="104" priority="42">
      <formula>OR(AND(R14="X",U14="X",AA14="X",AG14="X"),AND(R14="M",U14="M",AA14="M",AG14="M"))</formula>
    </cfRule>
    <cfRule type="expression" dxfId="103" priority="44">
      <formula>IF(AND(AND(R14="X",U14="X",AA14="X",AG14="X"),SUM(Q14,T14,Z14,AF14)=0,ISNUMBER(AI14)),"",IF(OR(R14="M",U14="M",AA14="M",AG14="M"),"M",IF(AND(R14=U14,R14=AA14,R14=AG14,OR(R14="X",R14="W",R14="Z")),UPPER(R14),""))) &lt;&gt; AJ14</formula>
    </cfRule>
  </conditionalFormatting>
  <conditionalFormatting sqref="W14:W15">
    <cfRule type="expression" dxfId="102" priority="9">
      <formula xml:space="preserve"> OR(AND(W14=0,W14&lt;&gt;"",X14&lt;&gt;"Z",X14&lt;&gt;""),AND(W14&gt;0,W14&lt;&gt;"",X14&lt;&gt;"W",X14&lt;&gt;""),AND(W14="", X14="W"))</formula>
    </cfRule>
  </conditionalFormatting>
  <conditionalFormatting sqref="X14:X15">
    <cfRule type="expression" dxfId="101" priority="8">
      <formula xml:space="preserve"> OR(AND(W14=0,W14&lt;&gt;"",X14&lt;&gt;"Z",X14&lt;&gt;""),AND(W14&gt;0,W14&lt;&gt;"",X14&lt;&gt;"W",X14&lt;&gt;""),AND(W14="", X14="W"))</formula>
    </cfRule>
  </conditionalFormatting>
  <conditionalFormatting sqref="Y14:Y15">
    <cfRule type="expression" dxfId="100" priority="7">
      <formula xml:space="preserve"> AND(OR(X14="X",X14="W"),Y14="")</formula>
    </cfRule>
  </conditionalFormatting>
  <conditionalFormatting sqref="W17:W18">
    <cfRule type="expression" dxfId="99" priority="6">
      <formula xml:space="preserve"> OR(AND(W17=0,W17&lt;&gt;"",X17&lt;&gt;"Z",X17&lt;&gt;""),AND(W17&gt;0,W17&lt;&gt;"",X17&lt;&gt;"W",X17&lt;&gt;""),AND(W17="", X17="W"))</formula>
    </cfRule>
  </conditionalFormatting>
  <conditionalFormatting sqref="X17:X18">
    <cfRule type="expression" dxfId="98" priority="5">
      <formula xml:space="preserve"> OR(AND(W17=0,W17&lt;&gt;"",X17&lt;&gt;"Z",X17&lt;&gt;""),AND(W17&gt;0,W17&lt;&gt;"",X17&lt;&gt;"W",X17&lt;&gt;""),AND(W17="", X17="W"))</formula>
    </cfRule>
  </conditionalFormatting>
  <conditionalFormatting sqref="Y17:Y18">
    <cfRule type="expression" dxfId="97" priority="4">
      <formula xml:space="preserve"> AND(OR(X17="X",X17="W"),Y17="")</formula>
    </cfRule>
  </conditionalFormatting>
  <conditionalFormatting sqref="W23">
    <cfRule type="expression" dxfId="96" priority="3">
      <formula xml:space="preserve"> OR(AND(W23=0,W23&lt;&gt;"",X23&lt;&gt;"Z",X23&lt;&gt;""),AND(W23&gt;0,W23&lt;&gt;"",X23&lt;&gt;"W",X23&lt;&gt;""),AND(W23="", X23="W"))</formula>
    </cfRule>
  </conditionalFormatting>
  <conditionalFormatting sqref="X23">
    <cfRule type="expression" dxfId="95" priority="2">
      <formula xml:space="preserve"> OR(AND(W23=0,W23&lt;&gt;"",X23&lt;&gt;"Z",X23&lt;&gt;""),AND(W23&gt;0,W23&lt;&gt;"",X23&lt;&gt;"W",X23&lt;&gt;""),AND(W23="", X23="W"))</formula>
    </cfRule>
  </conditionalFormatting>
  <conditionalFormatting sqref="Y23">
    <cfRule type="expression" dxfId="94" priority="1">
      <formula xml:space="preserve"> AND(OR(X23="X",X23="W"),Y23="")</formula>
    </cfRule>
  </conditionalFormatting>
  <dataValidations count="4">
    <dataValidation allowBlank="1" showInputMessage="1" showErrorMessage="1" sqref="A1:P1048576 AL1:XFD1048576 Q24:AK1048576 Q1:AK13"/>
    <dataValidation type="textLength" allowBlank="1" showInputMessage="1" showErrorMessage="1" errorTitle="Entrada no válida" error="La longitud del texto debe ser entre 2 y 500 caracteres" sqref="S14:S23 V14:V23 Y14:Y23 AB14:AB23 AE14:AE23 AH14:AH23 AK14:AK23">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R14:R23 U14:U23 X14:X23 AA14:AA23 AD14:AD23 AG14:AG23 AJ14:AJ23">
      <formula1>"Z,M,X,W"</formula1>
    </dataValidation>
    <dataValidation type="decimal" operator="greaterThanOrEqual" allowBlank="1" showInputMessage="1" showErrorMessage="1" errorTitle="Entrada no válida" error="Por favor, ingrese un valor numérico" sqref="Q14:Q23 T14:T23 W14:W23 Z14:Z23 AC14:AC23 AF14:AF23 AI14:AI23">
      <formula1>0</formula1>
    </dataValidation>
  </dataValidations>
  <pageMargins left="0.23622047244094491" right="0.23622047244094491" top="0.74803149606299213" bottom="0.74803149606299213" header="0.31496062992125984" footer="0.31496062992125984"/>
  <pageSetup scale="68" fitToHeight="0" orientation="landscape" r:id="rId1"/>
  <headerFooter>
    <oddFooter>&amp;C&amp;P&amp;R&amp;F</oddFooter>
  </headerFooter>
  <colBreaks count="1" manualBreakCount="1">
    <brk id="3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G62"/>
  <sheetViews>
    <sheetView showGridLines="0" topLeftCell="C1" zoomScaleNormal="100" workbookViewId="0">
      <pane xSplit="14" ySplit="13" topLeftCell="Q14" activePane="bottomRight" state="frozen"/>
      <selection activeCell="Q14" sqref="Q14"/>
      <selection pane="topRight" activeCell="Q14" sqref="Q14"/>
      <selection pane="bottomLeft" activeCell="Q14" sqref="Q14"/>
      <selection pane="bottomRight" activeCell="Q14" sqref="Q14"/>
    </sheetView>
  </sheetViews>
  <sheetFormatPr defaultColWidth="9.140625" defaultRowHeight="15"/>
  <cols>
    <col min="1" max="1" width="18.28515625" style="135" hidden="1" customWidth="1"/>
    <col min="2" max="2" width="5" style="135" hidden="1" customWidth="1"/>
    <col min="3" max="3" width="5.7109375" style="135" customWidth="1"/>
    <col min="4" max="4" width="14.140625" style="135" customWidth="1"/>
    <col min="5" max="5" width="54.140625" style="135" customWidth="1"/>
    <col min="6" max="7" width="8.7109375" style="135" hidden="1" customWidth="1"/>
    <col min="8" max="8" width="3" style="135" hidden="1" customWidth="1"/>
    <col min="9" max="9" width="5.85546875" style="135" hidden="1" customWidth="1"/>
    <col min="10" max="10" width="3" style="135" hidden="1" customWidth="1"/>
    <col min="11" max="11" width="5.28515625" style="135" hidden="1" customWidth="1"/>
    <col min="12" max="12" width="3.7109375" style="135" hidden="1" customWidth="1"/>
    <col min="13" max="13" width="6.7109375" style="135" hidden="1" customWidth="1"/>
    <col min="14" max="15" width="4.140625" style="135" hidden="1" customWidth="1"/>
    <col min="16" max="16" width="11" style="135" hidden="1" customWidth="1"/>
    <col min="17" max="17" width="12.7109375" style="135" customWidth="1"/>
    <col min="18" max="18" width="2.7109375" style="135" customWidth="1"/>
    <col min="19" max="19" width="5.7109375" style="135" customWidth="1"/>
    <col min="20" max="20" width="12.7109375" style="135" customWidth="1"/>
    <col min="21" max="21" width="2.7109375" style="135" customWidth="1"/>
    <col min="22" max="22" width="5.7109375" style="135" customWidth="1"/>
    <col min="23" max="23" width="12.7109375" style="135" customWidth="1"/>
    <col min="24" max="24" width="2.7109375" style="135" customWidth="1"/>
    <col min="25" max="25" width="5.7109375" style="135" customWidth="1"/>
    <col min="26" max="26" width="12.7109375" style="135" customWidth="1"/>
    <col min="27" max="27" width="2.7109375" style="135" customWidth="1"/>
    <col min="28" max="28" width="5.7109375" style="135" customWidth="1"/>
    <col min="29" max="29" width="12.7109375" style="135" customWidth="1"/>
    <col min="30" max="30" width="2.7109375" style="135" customWidth="1"/>
    <col min="31" max="32" width="5.7109375" style="135" customWidth="1"/>
    <col min="33" max="16384" width="9.140625" style="135"/>
  </cols>
  <sheetData>
    <row r="1" spans="1:33" s="120" customFormat="1" ht="33.75" customHeight="1">
      <c r="A1" s="88" t="s">
        <v>110</v>
      </c>
      <c r="B1" s="89" t="s">
        <v>437</v>
      </c>
      <c r="C1" s="90"/>
      <c r="D1" s="289" t="s">
        <v>510</v>
      </c>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119"/>
    </row>
    <row r="2" spans="1:33" s="119" customFormat="1" ht="3.75" customHeight="1">
      <c r="A2" s="88" t="s">
        <v>116</v>
      </c>
      <c r="B2" s="93" t="str">
        <f>VLOOKUP(VAL_C1!$B$2,VAL_Drop_Down_Lists!$A$3:$B$213,2,FALSE)</f>
        <v>_X</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121"/>
    </row>
    <row r="3" spans="1:33" s="119" customFormat="1" ht="45" customHeight="1">
      <c r="A3" s="88" t="s">
        <v>120</v>
      </c>
      <c r="B3" s="93" t="str">
        <f>IF(VAL_C1!$H$32&lt;&gt;"", YEAR(VAL_C1!$H$32),"")</f>
        <v/>
      </c>
      <c r="C3" s="95"/>
      <c r="D3" s="287" t="s">
        <v>509</v>
      </c>
      <c r="E3" s="288"/>
      <c r="F3" s="95"/>
      <c r="G3" s="95"/>
      <c r="H3" s="95"/>
      <c r="I3" s="95"/>
      <c r="J3" s="95"/>
      <c r="K3" s="95"/>
      <c r="L3" s="95"/>
      <c r="M3" s="95"/>
      <c r="N3" s="95"/>
      <c r="O3" s="95"/>
      <c r="P3" s="95"/>
      <c r="Q3" s="294" t="s">
        <v>490</v>
      </c>
      <c r="R3" s="295"/>
      <c r="S3" s="296"/>
      <c r="T3" s="294" t="s">
        <v>491</v>
      </c>
      <c r="U3" s="295"/>
      <c r="V3" s="296"/>
      <c r="W3" s="294" t="s">
        <v>492</v>
      </c>
      <c r="X3" s="295"/>
      <c r="Y3" s="296"/>
      <c r="Z3" s="294" t="s">
        <v>493</v>
      </c>
      <c r="AA3" s="295"/>
      <c r="AB3" s="296"/>
      <c r="AC3" s="297" t="s">
        <v>494</v>
      </c>
      <c r="AD3" s="298"/>
      <c r="AE3" s="299"/>
      <c r="AF3" s="121"/>
    </row>
    <row r="4" spans="1:33" s="119" customFormat="1" ht="32.25" customHeight="1">
      <c r="A4" s="88" t="s">
        <v>123</v>
      </c>
      <c r="B4" s="93" t="str">
        <f>IF(VAL_C1!$H$33&lt;&gt;"", YEAR(VAL_C1!$H$33),"")</f>
        <v/>
      </c>
      <c r="C4" s="95"/>
      <c r="D4" s="122" t="s">
        <v>513</v>
      </c>
      <c r="E4" s="123" t="s">
        <v>512</v>
      </c>
      <c r="F4" s="124"/>
      <c r="G4" s="124"/>
      <c r="H4" s="124"/>
      <c r="I4" s="124"/>
      <c r="J4" s="124"/>
      <c r="K4" s="124"/>
      <c r="L4" s="124"/>
      <c r="M4" s="124"/>
      <c r="N4" s="124"/>
      <c r="O4" s="124"/>
      <c r="P4" s="124"/>
      <c r="Q4" s="294" t="s">
        <v>496</v>
      </c>
      <c r="R4" s="295"/>
      <c r="S4" s="296"/>
      <c r="T4" s="294" t="s">
        <v>497</v>
      </c>
      <c r="U4" s="295"/>
      <c r="V4" s="296"/>
      <c r="W4" s="294" t="s">
        <v>499</v>
      </c>
      <c r="X4" s="295"/>
      <c r="Y4" s="296"/>
      <c r="Z4" s="294" t="s">
        <v>501</v>
      </c>
      <c r="AA4" s="295"/>
      <c r="AB4" s="296"/>
      <c r="AC4" s="297" t="s">
        <v>502</v>
      </c>
      <c r="AD4" s="298"/>
      <c r="AE4" s="299"/>
      <c r="AF4" s="121"/>
    </row>
    <row r="5" spans="1:33" s="119" customFormat="1" ht="21" hidden="1" customHeight="1">
      <c r="A5" s="88" t="s">
        <v>125</v>
      </c>
      <c r="B5" s="89" t="s">
        <v>0</v>
      </c>
      <c r="C5" s="95"/>
      <c r="D5" s="95"/>
      <c r="E5" s="95"/>
      <c r="F5" s="125"/>
      <c r="G5" s="125"/>
      <c r="H5" s="125"/>
      <c r="I5" s="125"/>
      <c r="J5" s="125"/>
      <c r="K5" s="125"/>
      <c r="L5" s="125"/>
      <c r="M5" s="125"/>
      <c r="N5" s="125"/>
      <c r="O5" s="126"/>
      <c r="P5" s="103"/>
      <c r="Q5" s="127"/>
      <c r="R5" s="127"/>
      <c r="S5" s="127"/>
      <c r="T5" s="127"/>
      <c r="U5" s="127"/>
      <c r="V5" s="127"/>
      <c r="W5" s="127"/>
      <c r="X5" s="127"/>
      <c r="Y5" s="127"/>
      <c r="Z5" s="127"/>
      <c r="AA5" s="127"/>
      <c r="AB5" s="127"/>
      <c r="AC5" s="127"/>
      <c r="AD5" s="127"/>
      <c r="AE5" s="127"/>
      <c r="AF5" s="121"/>
    </row>
    <row r="6" spans="1:33" s="119" customFormat="1" ht="21" hidden="1">
      <c r="A6" s="88" t="s">
        <v>127</v>
      </c>
      <c r="B6" s="89"/>
      <c r="C6" s="95"/>
      <c r="D6" s="124"/>
      <c r="E6" s="124"/>
      <c r="F6" s="125"/>
      <c r="G6" s="125"/>
      <c r="H6" s="125"/>
      <c r="I6" s="125"/>
      <c r="J6" s="125"/>
      <c r="K6" s="125"/>
      <c r="L6" s="125"/>
      <c r="M6" s="125"/>
      <c r="N6" s="125"/>
      <c r="O6" s="126"/>
      <c r="P6" s="103" t="s">
        <v>1</v>
      </c>
      <c r="Q6" s="127" t="s">
        <v>210</v>
      </c>
      <c r="R6" s="127"/>
      <c r="S6" s="127"/>
      <c r="T6" s="127" t="s">
        <v>210</v>
      </c>
      <c r="U6" s="127"/>
      <c r="V6" s="127"/>
      <c r="W6" s="127" t="s">
        <v>210</v>
      </c>
      <c r="X6" s="127"/>
      <c r="Y6" s="127"/>
      <c r="Z6" s="127" t="s">
        <v>210</v>
      </c>
      <c r="AA6" s="127"/>
      <c r="AB6" s="127"/>
      <c r="AC6" s="127" t="s">
        <v>210</v>
      </c>
      <c r="AD6" s="127"/>
      <c r="AE6" s="127"/>
      <c r="AF6" s="121"/>
    </row>
    <row r="7" spans="1:33" s="119" customFormat="1" ht="21" hidden="1">
      <c r="A7" s="88" t="s">
        <v>129</v>
      </c>
      <c r="B7" s="93" t="str">
        <f>IF(VAL_C1!$H$33&lt;&gt;"", YEAR(VAL_C1!$H$33),"")</f>
        <v/>
      </c>
      <c r="C7" s="95"/>
      <c r="D7" s="124"/>
      <c r="E7" s="124"/>
      <c r="F7" s="125"/>
      <c r="G7" s="125"/>
      <c r="H7" s="125"/>
      <c r="I7" s="125"/>
      <c r="J7" s="125"/>
      <c r="K7" s="125"/>
      <c r="L7" s="125"/>
      <c r="M7" s="125"/>
      <c r="N7" s="125"/>
      <c r="O7" s="126"/>
      <c r="P7" s="103" t="s">
        <v>156</v>
      </c>
      <c r="Q7" s="127" t="s">
        <v>171</v>
      </c>
      <c r="R7" s="127"/>
      <c r="S7" s="127"/>
      <c r="T7" s="127" t="s">
        <v>172</v>
      </c>
      <c r="U7" s="127"/>
      <c r="V7" s="127"/>
      <c r="W7" s="127" t="s">
        <v>173</v>
      </c>
      <c r="X7" s="127"/>
      <c r="Y7" s="127"/>
      <c r="Z7" s="127" t="s">
        <v>174</v>
      </c>
      <c r="AA7" s="127"/>
      <c r="AB7" s="127"/>
      <c r="AC7" s="127" t="s">
        <v>175</v>
      </c>
      <c r="AD7" s="127"/>
      <c r="AE7" s="127"/>
      <c r="AF7" s="121"/>
    </row>
    <row r="8" spans="1:33" s="119" customFormat="1" ht="21" hidden="1">
      <c r="A8" s="88" t="s">
        <v>131</v>
      </c>
      <c r="B8" s="93" t="str">
        <f>IF(VAL_C1!$H$34&lt;&gt;"", YEAR(VAL_C1!$H$34),"")</f>
        <v/>
      </c>
      <c r="C8" s="95"/>
      <c r="D8" s="124"/>
      <c r="E8" s="124"/>
      <c r="F8" s="125"/>
      <c r="G8" s="125"/>
      <c r="H8" s="125"/>
      <c r="I8" s="125"/>
      <c r="J8" s="125"/>
      <c r="K8" s="125"/>
      <c r="L8" s="125"/>
      <c r="M8" s="125"/>
      <c r="N8" s="125"/>
      <c r="O8" s="126"/>
      <c r="P8" s="103" t="s">
        <v>157</v>
      </c>
      <c r="Q8" s="127" t="s">
        <v>0</v>
      </c>
      <c r="R8" s="127"/>
      <c r="S8" s="127"/>
      <c r="T8" s="127" t="s">
        <v>0</v>
      </c>
      <c r="U8" s="127"/>
      <c r="V8" s="127"/>
      <c r="W8" s="127" t="s">
        <v>0</v>
      </c>
      <c r="X8" s="127"/>
      <c r="Y8" s="127"/>
      <c r="Z8" s="127" t="s">
        <v>0</v>
      </c>
      <c r="AA8" s="127"/>
      <c r="AB8" s="127"/>
      <c r="AC8" s="127" t="s">
        <v>0</v>
      </c>
      <c r="AD8" s="127"/>
      <c r="AE8" s="127"/>
      <c r="AF8" s="121"/>
    </row>
    <row r="9" spans="1:33" s="119" customFormat="1" ht="21" hidden="1">
      <c r="A9" s="88" t="s">
        <v>133</v>
      </c>
      <c r="B9" s="89" t="s">
        <v>488</v>
      </c>
      <c r="C9" s="95"/>
      <c r="D9" s="124"/>
      <c r="E9" s="124"/>
      <c r="F9" s="125"/>
      <c r="G9" s="125"/>
      <c r="H9" s="125"/>
      <c r="I9" s="125"/>
      <c r="J9" s="125"/>
      <c r="K9" s="125"/>
      <c r="L9" s="125"/>
      <c r="M9" s="125"/>
      <c r="N9" s="125"/>
      <c r="O9" s="126"/>
      <c r="P9" s="103" t="s">
        <v>158</v>
      </c>
      <c r="Q9" s="127" t="s">
        <v>0</v>
      </c>
      <c r="R9" s="127"/>
      <c r="S9" s="127"/>
      <c r="T9" s="127" t="s">
        <v>0</v>
      </c>
      <c r="U9" s="127"/>
      <c r="V9" s="127"/>
      <c r="W9" s="127" t="s">
        <v>0</v>
      </c>
      <c r="X9" s="127"/>
      <c r="Y9" s="127"/>
      <c r="Z9" s="127" t="s">
        <v>0</v>
      </c>
      <c r="AA9" s="127"/>
      <c r="AB9" s="127"/>
      <c r="AC9" s="127" t="s">
        <v>0</v>
      </c>
      <c r="AD9" s="127"/>
      <c r="AE9" s="127"/>
      <c r="AF9" s="121"/>
    </row>
    <row r="10" spans="1:33" s="119" customFormat="1" ht="21" hidden="1">
      <c r="A10" s="88" t="s">
        <v>135</v>
      </c>
      <c r="B10" s="89">
        <v>0</v>
      </c>
      <c r="C10" s="95"/>
      <c r="D10" s="124"/>
      <c r="E10" s="124"/>
      <c r="F10" s="125"/>
      <c r="G10" s="125"/>
      <c r="H10" s="125"/>
      <c r="I10" s="125"/>
      <c r="J10" s="125"/>
      <c r="K10" s="125"/>
      <c r="L10" s="125"/>
      <c r="M10" s="125"/>
      <c r="N10" s="125"/>
      <c r="O10" s="103"/>
      <c r="P10" s="103" t="s">
        <v>2</v>
      </c>
      <c r="Q10" s="127" t="s">
        <v>0</v>
      </c>
      <c r="R10" s="127"/>
      <c r="S10" s="127"/>
      <c r="T10" s="127" t="s">
        <v>0</v>
      </c>
      <c r="U10" s="127"/>
      <c r="V10" s="127"/>
      <c r="W10" s="127" t="s">
        <v>0</v>
      </c>
      <c r="X10" s="127"/>
      <c r="Y10" s="127"/>
      <c r="Z10" s="127" t="s">
        <v>0</v>
      </c>
      <c r="AA10" s="127"/>
      <c r="AB10" s="127"/>
      <c r="AC10" s="127" t="s">
        <v>0</v>
      </c>
      <c r="AD10" s="127"/>
      <c r="AE10" s="127"/>
      <c r="AF10" s="121"/>
    </row>
    <row r="11" spans="1:33" s="119" customFormat="1" ht="21" hidden="1">
      <c r="A11" s="88" t="s">
        <v>137</v>
      </c>
      <c r="B11" s="89">
        <v>0</v>
      </c>
      <c r="C11" s="95"/>
      <c r="D11" s="124"/>
      <c r="E11" s="124"/>
      <c r="F11" s="125"/>
      <c r="G11" s="125"/>
      <c r="H11" s="125"/>
      <c r="I11" s="125"/>
      <c r="J11" s="125"/>
      <c r="K11" s="125"/>
      <c r="L11" s="125"/>
      <c r="M11" s="125"/>
      <c r="N11" s="125"/>
      <c r="O11" s="103"/>
      <c r="P11" s="103"/>
      <c r="Q11" s="127"/>
      <c r="R11" s="127"/>
      <c r="S11" s="127"/>
      <c r="T11" s="127"/>
      <c r="U11" s="127"/>
      <c r="V11" s="127"/>
      <c r="W11" s="127"/>
      <c r="X11" s="127"/>
      <c r="Y11" s="127"/>
      <c r="Z11" s="127"/>
      <c r="AA11" s="127"/>
      <c r="AB11" s="127"/>
      <c r="AC11" s="127"/>
      <c r="AD11" s="127"/>
      <c r="AE11" s="127"/>
      <c r="AF11" s="121"/>
    </row>
    <row r="12" spans="1:33" s="119" customFormat="1" ht="21" hidden="1">
      <c r="C12" s="95"/>
      <c r="D12" s="124"/>
      <c r="E12" s="124"/>
      <c r="F12" s="125"/>
      <c r="G12" s="125"/>
      <c r="H12" s="125"/>
      <c r="I12" s="125"/>
      <c r="J12" s="125"/>
      <c r="K12" s="125"/>
      <c r="L12" s="125"/>
      <c r="M12" s="125"/>
      <c r="N12" s="125"/>
      <c r="O12" s="103"/>
      <c r="P12" s="103"/>
      <c r="Q12" s="127"/>
      <c r="R12" s="127"/>
      <c r="S12" s="127"/>
      <c r="T12" s="127"/>
      <c r="U12" s="127"/>
      <c r="V12" s="127"/>
      <c r="W12" s="127"/>
      <c r="X12" s="127"/>
      <c r="Y12" s="127"/>
      <c r="Z12" s="127"/>
      <c r="AA12" s="127"/>
      <c r="AB12" s="127"/>
      <c r="AC12" s="127"/>
      <c r="AD12" s="127"/>
      <c r="AE12" s="127"/>
      <c r="AF12" s="121"/>
    </row>
    <row r="13" spans="1:33" s="119" customFormat="1" ht="3.75" hidden="1" customHeight="1">
      <c r="C13" s="95"/>
      <c r="D13" s="124"/>
      <c r="E13" s="124"/>
      <c r="F13" s="103"/>
      <c r="G13" s="103"/>
      <c r="H13" s="108" t="s">
        <v>138</v>
      </c>
      <c r="I13" s="108" t="s">
        <v>141</v>
      </c>
      <c r="J13" s="108" t="s">
        <v>143</v>
      </c>
      <c r="K13" s="108" t="s">
        <v>145</v>
      </c>
      <c r="L13" s="108" t="s">
        <v>147</v>
      </c>
      <c r="M13" s="108" t="s">
        <v>149</v>
      </c>
      <c r="N13" s="108" t="s">
        <v>151</v>
      </c>
      <c r="O13" s="108" t="s">
        <v>153</v>
      </c>
      <c r="P13" s="103"/>
    </row>
    <row r="14" spans="1:33" s="128" customFormat="1" ht="15" customHeight="1">
      <c r="C14" s="95"/>
      <c r="D14" s="290" t="s">
        <v>504</v>
      </c>
      <c r="E14" s="129" t="s">
        <v>515</v>
      </c>
      <c r="F14" s="127"/>
      <c r="G14" s="127"/>
      <c r="H14" s="127" t="s">
        <v>162</v>
      </c>
      <c r="I14" s="127" t="s">
        <v>166</v>
      </c>
      <c r="J14" s="127" t="s">
        <v>0</v>
      </c>
      <c r="K14" s="127" t="s">
        <v>167</v>
      </c>
      <c r="L14" s="127" t="s">
        <v>168</v>
      </c>
      <c r="M14" s="127" t="s">
        <v>477</v>
      </c>
      <c r="N14" s="127" t="s">
        <v>436</v>
      </c>
      <c r="O14" s="127" t="s">
        <v>436</v>
      </c>
      <c r="P14" s="130"/>
      <c r="Q14" s="48"/>
      <c r="R14" s="49"/>
      <c r="S14" s="50"/>
      <c r="T14" s="48"/>
      <c r="U14" s="49"/>
      <c r="V14" s="50"/>
      <c r="W14" s="48"/>
      <c r="X14" s="49"/>
      <c r="Y14" s="50"/>
      <c r="Z14" s="48"/>
      <c r="AA14" s="49"/>
      <c r="AB14" s="50"/>
      <c r="AC14" s="51" t="str">
        <f>IF(OR(EXACT(Q14,R14),EXACT(T14,U14), EXACT(W14,X14),EXACT(Z14,AA14), COUNTIF(R14:AA14,"M")&gt;0,COUNTIF(R14:AA14,"X")=4),"",SUM(Q14,T14, W14,Z14))</f>
        <v/>
      </c>
      <c r="AD14" s="52" t="str">
        <f>IF(AND(COUNTIF(R14:AA14,"X")=4,SUM(Q14,T14, W14, Z14)=0,ISNUMBER(AC14)),"",IF(COUNTIF(R14:AA14,"M")&gt;0,"M", IF(AND(COUNTIF(R14:AA14,R14)=4,OR(R14="X",R14="W",R14="Z")),UPPER(R14),"")))</f>
        <v/>
      </c>
      <c r="AE14" s="53"/>
      <c r="AF14" s="131"/>
    </row>
    <row r="15" spans="1:33" s="128" customFormat="1" ht="15" customHeight="1">
      <c r="C15" s="95"/>
      <c r="D15" s="290"/>
      <c r="E15" s="129" t="s">
        <v>516</v>
      </c>
      <c r="F15" s="127"/>
      <c r="G15" s="127"/>
      <c r="H15" s="127" t="s">
        <v>162</v>
      </c>
      <c r="I15" s="127" t="s">
        <v>166</v>
      </c>
      <c r="J15" s="127" t="s">
        <v>0</v>
      </c>
      <c r="K15" s="127" t="s">
        <v>167</v>
      </c>
      <c r="L15" s="127" t="s">
        <v>168</v>
      </c>
      <c r="M15" s="127" t="s">
        <v>478</v>
      </c>
      <c r="N15" s="127" t="s">
        <v>436</v>
      </c>
      <c r="O15" s="127" t="s">
        <v>436</v>
      </c>
      <c r="P15" s="130"/>
      <c r="Q15" s="45"/>
      <c r="R15" s="46"/>
      <c r="S15" s="47"/>
      <c r="T15" s="45"/>
      <c r="U15" s="46"/>
      <c r="V15" s="47"/>
      <c r="W15" s="45"/>
      <c r="X15" s="46"/>
      <c r="Y15" s="47"/>
      <c r="Z15" s="45"/>
      <c r="AA15" s="46"/>
      <c r="AB15" s="47"/>
      <c r="AC15" s="51" t="str">
        <f t="shared" ref="AC15:AC24" si="0">IF(OR(EXACT(Q15,R15),EXACT(T15,U15), EXACT(W15,X15),EXACT(Z15,AA15), COUNTIF(R15:AA15,"M")&gt;0,COUNTIF(R15:AA15,"X")=4),"",SUM(Q15,T15, W15,Z15))</f>
        <v/>
      </c>
      <c r="AD15" s="52" t="str">
        <f t="shared" ref="AD15:AD24" si="1">IF(AND(COUNTIF(R15:AA15,"X")=4,SUM(Q15,T15, W15, Z15)=0,ISNUMBER(AC15)),"",IF(COUNTIF(R15:AA15,"M")&gt;0,"M", IF(AND(COUNTIF(R15:AA15,R15)=4,OR(R15="X",R15="W",R15="Z")),UPPER(R15),"")))</f>
        <v/>
      </c>
      <c r="AE15" s="53"/>
      <c r="AF15" s="131"/>
    </row>
    <row r="16" spans="1:33" s="128" customFormat="1" ht="15" customHeight="1">
      <c r="C16" s="95"/>
      <c r="D16" s="290"/>
      <c r="E16" s="129" t="s">
        <v>744</v>
      </c>
      <c r="F16" s="127"/>
      <c r="G16" s="127"/>
      <c r="H16" s="127" t="s">
        <v>162</v>
      </c>
      <c r="I16" s="127" t="s">
        <v>166</v>
      </c>
      <c r="J16" s="127" t="s">
        <v>0</v>
      </c>
      <c r="K16" s="127" t="s">
        <v>167</v>
      </c>
      <c r="L16" s="127" t="s">
        <v>168</v>
      </c>
      <c r="M16" s="127" t="s">
        <v>479</v>
      </c>
      <c r="N16" s="127" t="s">
        <v>436</v>
      </c>
      <c r="O16" s="127" t="s">
        <v>436</v>
      </c>
      <c r="P16" s="130"/>
      <c r="Q16" s="45"/>
      <c r="R16" s="46"/>
      <c r="S16" s="47"/>
      <c r="T16" s="45"/>
      <c r="U16" s="46"/>
      <c r="V16" s="47"/>
      <c r="W16" s="45"/>
      <c r="X16" s="46"/>
      <c r="Y16" s="47"/>
      <c r="Z16" s="45"/>
      <c r="AA16" s="46"/>
      <c r="AB16" s="47"/>
      <c r="AC16" s="51" t="str">
        <f t="shared" si="0"/>
        <v/>
      </c>
      <c r="AD16" s="52" t="str">
        <f t="shared" si="1"/>
        <v/>
      </c>
      <c r="AE16" s="53"/>
      <c r="AF16" s="131"/>
    </row>
    <row r="17" spans="3:32" s="128" customFormat="1" ht="15" customHeight="1">
      <c r="C17" s="95"/>
      <c r="D17" s="290"/>
      <c r="E17" s="129" t="s">
        <v>745</v>
      </c>
      <c r="F17" s="127"/>
      <c r="G17" s="127"/>
      <c r="H17" s="127" t="s">
        <v>162</v>
      </c>
      <c r="I17" s="127" t="s">
        <v>166</v>
      </c>
      <c r="J17" s="127" t="s">
        <v>0</v>
      </c>
      <c r="K17" s="127" t="s">
        <v>167</v>
      </c>
      <c r="L17" s="127" t="s">
        <v>168</v>
      </c>
      <c r="M17" s="127" t="s">
        <v>480</v>
      </c>
      <c r="N17" s="127" t="s">
        <v>436</v>
      </c>
      <c r="O17" s="127" t="s">
        <v>436</v>
      </c>
      <c r="P17" s="130"/>
      <c r="Q17" s="45"/>
      <c r="R17" s="46"/>
      <c r="S17" s="47"/>
      <c r="T17" s="45"/>
      <c r="U17" s="46"/>
      <c r="V17" s="47"/>
      <c r="W17" s="45"/>
      <c r="X17" s="46"/>
      <c r="Y17" s="47"/>
      <c r="Z17" s="45"/>
      <c r="AA17" s="46"/>
      <c r="AB17" s="47"/>
      <c r="AC17" s="51" t="str">
        <f t="shared" si="0"/>
        <v/>
      </c>
      <c r="AD17" s="52" t="str">
        <f t="shared" si="1"/>
        <v/>
      </c>
      <c r="AE17" s="53"/>
      <c r="AF17" s="131"/>
    </row>
    <row r="18" spans="3:32" s="128" customFormat="1" ht="15" customHeight="1">
      <c r="C18" s="95"/>
      <c r="D18" s="290"/>
      <c r="E18" s="129" t="s">
        <v>746</v>
      </c>
      <c r="F18" s="127"/>
      <c r="G18" s="127"/>
      <c r="H18" s="127" t="s">
        <v>162</v>
      </c>
      <c r="I18" s="127" t="s">
        <v>166</v>
      </c>
      <c r="J18" s="127" t="s">
        <v>0</v>
      </c>
      <c r="K18" s="127" t="s">
        <v>167</v>
      </c>
      <c r="L18" s="127" t="s">
        <v>168</v>
      </c>
      <c r="M18" s="127" t="s">
        <v>481</v>
      </c>
      <c r="N18" s="127" t="s">
        <v>436</v>
      </c>
      <c r="O18" s="127" t="s">
        <v>436</v>
      </c>
      <c r="P18" s="130"/>
      <c r="Q18" s="45"/>
      <c r="R18" s="46"/>
      <c r="S18" s="47"/>
      <c r="T18" s="45"/>
      <c r="U18" s="46"/>
      <c r="V18" s="47"/>
      <c r="W18" s="45"/>
      <c r="X18" s="46"/>
      <c r="Y18" s="47"/>
      <c r="Z18" s="45"/>
      <c r="AA18" s="46"/>
      <c r="AB18" s="47"/>
      <c r="AC18" s="51" t="str">
        <f t="shared" si="0"/>
        <v/>
      </c>
      <c r="AD18" s="52" t="str">
        <f t="shared" si="1"/>
        <v/>
      </c>
      <c r="AE18" s="53"/>
      <c r="AF18" s="131"/>
    </row>
    <row r="19" spans="3:32" s="128" customFormat="1" ht="15" customHeight="1">
      <c r="C19" s="95"/>
      <c r="D19" s="290"/>
      <c r="E19" s="129" t="s">
        <v>747</v>
      </c>
      <c r="F19" s="127"/>
      <c r="G19" s="127"/>
      <c r="H19" s="127" t="s">
        <v>162</v>
      </c>
      <c r="I19" s="127" t="s">
        <v>166</v>
      </c>
      <c r="J19" s="127" t="s">
        <v>0</v>
      </c>
      <c r="K19" s="127" t="s">
        <v>167</v>
      </c>
      <c r="L19" s="127" t="s">
        <v>168</v>
      </c>
      <c r="M19" s="127" t="s">
        <v>482</v>
      </c>
      <c r="N19" s="127" t="s">
        <v>436</v>
      </c>
      <c r="O19" s="127" t="s">
        <v>436</v>
      </c>
      <c r="P19" s="130"/>
      <c r="Q19" s="45"/>
      <c r="R19" s="46"/>
      <c r="S19" s="47"/>
      <c r="T19" s="45"/>
      <c r="U19" s="46"/>
      <c r="V19" s="47"/>
      <c r="W19" s="45"/>
      <c r="X19" s="46"/>
      <c r="Y19" s="47"/>
      <c r="Z19" s="45"/>
      <c r="AA19" s="46"/>
      <c r="AB19" s="47"/>
      <c r="AC19" s="51" t="str">
        <f t="shared" si="0"/>
        <v/>
      </c>
      <c r="AD19" s="52" t="str">
        <f t="shared" si="1"/>
        <v/>
      </c>
      <c r="AE19" s="53"/>
      <c r="AF19" s="131"/>
    </row>
    <row r="20" spans="3:32" s="128" customFormat="1" ht="15" customHeight="1">
      <c r="C20" s="95"/>
      <c r="D20" s="290"/>
      <c r="E20" s="129" t="s">
        <v>518</v>
      </c>
      <c r="F20" s="127"/>
      <c r="G20" s="127"/>
      <c r="H20" s="127" t="s">
        <v>162</v>
      </c>
      <c r="I20" s="127" t="s">
        <v>166</v>
      </c>
      <c r="J20" s="127" t="s">
        <v>0</v>
      </c>
      <c r="K20" s="127" t="s">
        <v>167</v>
      </c>
      <c r="L20" s="127" t="s">
        <v>168</v>
      </c>
      <c r="M20" s="127" t="s">
        <v>483</v>
      </c>
      <c r="N20" s="127" t="s">
        <v>436</v>
      </c>
      <c r="O20" s="127" t="s">
        <v>436</v>
      </c>
      <c r="P20" s="130"/>
      <c r="Q20" s="45"/>
      <c r="R20" s="46"/>
      <c r="S20" s="47"/>
      <c r="T20" s="45"/>
      <c r="U20" s="46"/>
      <c r="V20" s="47"/>
      <c r="W20" s="45"/>
      <c r="X20" s="46"/>
      <c r="Y20" s="47"/>
      <c r="Z20" s="45"/>
      <c r="AA20" s="46"/>
      <c r="AB20" s="47"/>
      <c r="AC20" s="51" t="str">
        <f t="shared" si="0"/>
        <v/>
      </c>
      <c r="AD20" s="52" t="str">
        <f t="shared" si="1"/>
        <v/>
      </c>
      <c r="AE20" s="53"/>
      <c r="AF20" s="131"/>
    </row>
    <row r="21" spans="3:32" s="128" customFormat="1" ht="15" customHeight="1">
      <c r="C21" s="95"/>
      <c r="D21" s="290"/>
      <c r="E21" s="129" t="s">
        <v>748</v>
      </c>
      <c r="F21" s="127"/>
      <c r="G21" s="127"/>
      <c r="H21" s="127" t="s">
        <v>162</v>
      </c>
      <c r="I21" s="127" t="s">
        <v>166</v>
      </c>
      <c r="J21" s="127" t="s">
        <v>0</v>
      </c>
      <c r="K21" s="127" t="s">
        <v>167</v>
      </c>
      <c r="L21" s="127" t="s">
        <v>168</v>
      </c>
      <c r="M21" s="127" t="s">
        <v>484</v>
      </c>
      <c r="N21" s="127" t="s">
        <v>436</v>
      </c>
      <c r="O21" s="127" t="s">
        <v>436</v>
      </c>
      <c r="P21" s="130"/>
      <c r="Q21" s="45"/>
      <c r="R21" s="46"/>
      <c r="S21" s="47"/>
      <c r="T21" s="45"/>
      <c r="U21" s="46"/>
      <c r="V21" s="47"/>
      <c r="W21" s="45"/>
      <c r="X21" s="46"/>
      <c r="Y21" s="47"/>
      <c r="Z21" s="45"/>
      <c r="AA21" s="46"/>
      <c r="AB21" s="47"/>
      <c r="AC21" s="51" t="str">
        <f t="shared" si="0"/>
        <v/>
      </c>
      <c r="AD21" s="52" t="str">
        <f t="shared" si="1"/>
        <v/>
      </c>
      <c r="AE21" s="53"/>
      <c r="AF21" s="131"/>
    </row>
    <row r="22" spans="3:32" s="128" customFormat="1" ht="15" customHeight="1">
      <c r="C22" s="95"/>
      <c r="D22" s="290"/>
      <c r="E22" s="129" t="s">
        <v>749</v>
      </c>
      <c r="F22" s="127"/>
      <c r="G22" s="127"/>
      <c r="H22" s="127" t="s">
        <v>162</v>
      </c>
      <c r="I22" s="127" t="s">
        <v>166</v>
      </c>
      <c r="J22" s="127" t="s">
        <v>0</v>
      </c>
      <c r="K22" s="127" t="s">
        <v>167</v>
      </c>
      <c r="L22" s="127" t="s">
        <v>168</v>
      </c>
      <c r="M22" s="127" t="s">
        <v>485</v>
      </c>
      <c r="N22" s="127" t="s">
        <v>436</v>
      </c>
      <c r="O22" s="127" t="s">
        <v>436</v>
      </c>
      <c r="P22" s="130"/>
      <c r="Q22" s="45"/>
      <c r="R22" s="46"/>
      <c r="S22" s="47"/>
      <c r="T22" s="45"/>
      <c r="U22" s="46"/>
      <c r="V22" s="47"/>
      <c r="W22" s="45"/>
      <c r="X22" s="46"/>
      <c r="Y22" s="47"/>
      <c r="Z22" s="45"/>
      <c r="AA22" s="46"/>
      <c r="AB22" s="47"/>
      <c r="AC22" s="51" t="str">
        <f t="shared" si="0"/>
        <v/>
      </c>
      <c r="AD22" s="52" t="str">
        <f t="shared" si="1"/>
        <v/>
      </c>
      <c r="AE22" s="53"/>
      <c r="AF22" s="131"/>
    </row>
    <row r="23" spans="3:32" s="128" customFormat="1" ht="15" customHeight="1">
      <c r="C23" s="95"/>
      <c r="D23" s="290"/>
      <c r="E23" s="129" t="s">
        <v>517</v>
      </c>
      <c r="F23" s="127"/>
      <c r="G23" s="127"/>
      <c r="H23" s="127" t="s">
        <v>162</v>
      </c>
      <c r="I23" s="127" t="s">
        <v>166</v>
      </c>
      <c r="J23" s="127" t="s">
        <v>0</v>
      </c>
      <c r="K23" s="127" t="s">
        <v>167</v>
      </c>
      <c r="L23" s="127" t="s">
        <v>168</v>
      </c>
      <c r="M23" s="127" t="s">
        <v>486</v>
      </c>
      <c r="N23" s="127" t="s">
        <v>436</v>
      </c>
      <c r="O23" s="127" t="s">
        <v>436</v>
      </c>
      <c r="P23" s="130"/>
      <c r="Q23" s="45"/>
      <c r="R23" s="46"/>
      <c r="S23" s="47"/>
      <c r="T23" s="45"/>
      <c r="U23" s="46"/>
      <c r="V23" s="47"/>
      <c r="W23" s="45"/>
      <c r="X23" s="46"/>
      <c r="Y23" s="47"/>
      <c r="Z23" s="45"/>
      <c r="AA23" s="46"/>
      <c r="AB23" s="47"/>
      <c r="AC23" s="51" t="str">
        <f t="shared" si="0"/>
        <v/>
      </c>
      <c r="AD23" s="52" t="str">
        <f t="shared" si="1"/>
        <v/>
      </c>
      <c r="AE23" s="53"/>
      <c r="AF23" s="131"/>
    </row>
    <row r="24" spans="3:32" s="128" customFormat="1" ht="15" customHeight="1">
      <c r="C24" s="95"/>
      <c r="D24" s="290"/>
      <c r="E24" s="129" t="s">
        <v>514</v>
      </c>
      <c r="F24" s="127"/>
      <c r="G24" s="127"/>
      <c r="H24" s="127" t="s">
        <v>162</v>
      </c>
      <c r="I24" s="127" t="s">
        <v>166</v>
      </c>
      <c r="J24" s="127" t="s">
        <v>0</v>
      </c>
      <c r="K24" s="127" t="s">
        <v>167</v>
      </c>
      <c r="L24" s="127" t="s">
        <v>168</v>
      </c>
      <c r="M24" s="127" t="s">
        <v>170</v>
      </c>
      <c r="N24" s="127" t="s">
        <v>436</v>
      </c>
      <c r="O24" s="127" t="s">
        <v>436</v>
      </c>
      <c r="P24" s="130"/>
      <c r="Q24" s="45"/>
      <c r="R24" s="46"/>
      <c r="S24" s="47"/>
      <c r="T24" s="45"/>
      <c r="U24" s="46"/>
      <c r="V24" s="47"/>
      <c r="W24" s="45"/>
      <c r="X24" s="46"/>
      <c r="Y24" s="47"/>
      <c r="Z24" s="45"/>
      <c r="AA24" s="46"/>
      <c r="AB24" s="47"/>
      <c r="AC24" s="51" t="str">
        <f t="shared" si="0"/>
        <v/>
      </c>
      <c r="AD24" s="52" t="str">
        <f t="shared" si="1"/>
        <v/>
      </c>
      <c r="AE24" s="53"/>
      <c r="AF24" s="131"/>
    </row>
    <row r="25" spans="3:32" s="128" customFormat="1" ht="15" customHeight="1">
      <c r="C25" s="95"/>
      <c r="D25" s="290"/>
      <c r="E25" s="132" t="s">
        <v>511</v>
      </c>
      <c r="F25" s="127"/>
      <c r="G25" s="127"/>
      <c r="H25" s="127" t="s">
        <v>162</v>
      </c>
      <c r="I25" s="127" t="s">
        <v>166</v>
      </c>
      <c r="J25" s="127" t="s">
        <v>0</v>
      </c>
      <c r="K25" s="127" t="s">
        <v>167</v>
      </c>
      <c r="L25" s="127" t="s">
        <v>168</v>
      </c>
      <c r="M25" s="127" t="s">
        <v>0</v>
      </c>
      <c r="N25" s="127" t="s">
        <v>436</v>
      </c>
      <c r="O25" s="127" t="s">
        <v>436</v>
      </c>
      <c r="P25" s="133"/>
      <c r="Q25" s="42" t="str">
        <f>IF(OR(SUMPRODUCT(--(Q14:Q24=""),--(R14:R24=""))&gt;0,COUNTIF(R14:R24,"M")&gt;0,COUNTIF(R14:R24,"X")=11),"",SUM(Q14:Q24))</f>
        <v/>
      </c>
      <c r="R25" s="43" t="str">
        <f>IF(AND(COUNTIF(R14:R24,"X")=11,SUM(Q14:Q24)=0,ISNUMBER(Q25)),"",IF(COUNTIF(R14:R24,"M")&gt;0,"M",IF(AND(COUNTIF(R14:R24,R14)=11,OR(R14="X",R14="W",R14="Z")),UPPER(R14),"")))</f>
        <v/>
      </c>
      <c r="S25" s="44"/>
      <c r="T25" s="42" t="str">
        <f t="shared" ref="T25" si="2">IF(OR(SUMPRODUCT(--(T14:T24=""),--(U14:U24=""))&gt;0,COUNTIF(U14:U24,"M")&gt;0,COUNTIF(U14:U24,"X")=11),"",SUM(T14:T24))</f>
        <v/>
      </c>
      <c r="U25" s="43" t="str">
        <f t="shared" ref="U25" si="3">IF(AND(COUNTIF(U14:U24,"X")=11,SUM(T14:T24)=0,ISNUMBER(T25)),"",IF(COUNTIF(U14:U24,"M")&gt;0,"M",IF(AND(COUNTIF(U14:U24,U14)=11,OR(U14="X",U14="W",U14="Z")),UPPER(U14),"")))</f>
        <v/>
      </c>
      <c r="V25" s="44"/>
      <c r="W25" s="42" t="str">
        <f t="shared" ref="W25" si="4">IF(OR(SUMPRODUCT(--(W14:W24=""),--(X14:X24=""))&gt;0,COUNTIF(X14:X24,"M")&gt;0,COUNTIF(X14:X24,"X")=11),"",SUM(W14:W24))</f>
        <v/>
      </c>
      <c r="X25" s="43" t="str">
        <f t="shared" ref="X25" si="5">IF(AND(COUNTIF(X14:X24,"X")=11,SUM(W14:W24)=0,ISNUMBER(W25)),"",IF(COUNTIF(X14:X24,"M")&gt;0,"M",IF(AND(COUNTIF(X14:X24,X14)=11,OR(X14="X",X14="W",X14="Z")),UPPER(X14),"")))</f>
        <v/>
      </c>
      <c r="Y25" s="44"/>
      <c r="Z25" s="42" t="str">
        <f t="shared" ref="Z25" si="6">IF(OR(SUMPRODUCT(--(Z14:Z24=""),--(AA14:AA24=""))&gt;0,COUNTIF(AA14:AA24,"M")&gt;0,COUNTIF(AA14:AA24,"X")=11),"",SUM(Z14:Z24))</f>
        <v/>
      </c>
      <c r="AA25" s="43" t="str">
        <f t="shared" ref="AA25" si="7">IF(AND(COUNTIF(AA14:AA24,"X")=11,SUM(Z14:Z24)=0,ISNUMBER(Z25)),"",IF(COUNTIF(AA14:AA24,"M")&gt;0,"M",IF(AND(COUNTIF(AA14:AA24,AA14)=11,OR(AA14="X",AA14="W",AA14="Z")),UPPER(AA14),"")))</f>
        <v/>
      </c>
      <c r="AB25" s="44"/>
      <c r="AC25" s="42" t="str">
        <f t="shared" ref="AC25" si="8">IF(OR(SUMPRODUCT(--(AC14:AC24=""),--(AD14:AD24=""))&gt;0,COUNTIF(AD14:AD24,"M")&gt;0,COUNTIF(AD14:AD24,"X")=11),"",SUM(AC14:AC24))</f>
        <v/>
      </c>
      <c r="AD25" s="43" t="str">
        <f t="shared" ref="AD25" si="9">IF(AND(COUNTIF(AD14:AD24,"X")=11,SUM(AC14:AC24)=0,ISNUMBER(AC25)),"",IF(COUNTIF(AD14:AD24,"M")&gt;0,"M",IF(AND(COUNTIF(AD14:AD24,AD14)=11,OR(AD14="X",AD14="W",AD14="Z")),UPPER(AD14),"")))</f>
        <v/>
      </c>
      <c r="AE25" s="44"/>
      <c r="AF25" s="131"/>
    </row>
    <row r="26" spans="3:32" s="128" customFormat="1" ht="15" customHeight="1">
      <c r="C26" s="95"/>
      <c r="D26" s="290" t="s">
        <v>505</v>
      </c>
      <c r="E26" s="129" t="s">
        <v>515</v>
      </c>
      <c r="F26" s="127"/>
      <c r="G26" s="127"/>
      <c r="H26" s="127" t="s">
        <v>163</v>
      </c>
      <c r="I26" s="127" t="s">
        <v>166</v>
      </c>
      <c r="J26" s="127" t="s">
        <v>0</v>
      </c>
      <c r="K26" s="127" t="s">
        <v>167</v>
      </c>
      <c r="L26" s="127" t="s">
        <v>168</v>
      </c>
      <c r="M26" s="127" t="s">
        <v>477</v>
      </c>
      <c r="N26" s="127" t="s">
        <v>436</v>
      </c>
      <c r="O26" s="127" t="s">
        <v>436</v>
      </c>
      <c r="P26" s="130"/>
      <c r="Q26" s="45"/>
      <c r="R26" s="46"/>
      <c r="S26" s="47"/>
      <c r="T26" s="45"/>
      <c r="U26" s="46"/>
      <c r="V26" s="47"/>
      <c r="W26" s="45"/>
      <c r="X26" s="46"/>
      <c r="Y26" s="47"/>
      <c r="Z26" s="45"/>
      <c r="AA26" s="46"/>
      <c r="AB26" s="47"/>
      <c r="AC26" s="51" t="str">
        <f t="shared" ref="AC26:AC36" si="10">IF(OR(EXACT(Q26,R26),EXACT(T26,U26), EXACT(W26,X26),EXACT(Z26,AA26), COUNTIF(R26:AA26,"M")&gt;0,COUNTIF(R26:AA26,"X")=4),"",SUM(Q26,T26, W26,Z26))</f>
        <v/>
      </c>
      <c r="AD26" s="52" t="str">
        <f t="shared" ref="AD26:AD36" si="11">IF(AND(COUNTIF(R26:AA26,"X")=4,SUM(Q26,T26, W26, Z26)=0,ISNUMBER(AC26)),"",IF(COUNTIF(R26:AA26,"M")&gt;0,"M", IF(AND(COUNTIF(R26:AA26,R26)=4,OR(R26="X",R26="W",R26="Z")),UPPER(R26),"")))</f>
        <v/>
      </c>
      <c r="AE26" s="53"/>
      <c r="AF26" s="131"/>
    </row>
    <row r="27" spans="3:32" s="128" customFormat="1" ht="15" customHeight="1">
      <c r="C27" s="95"/>
      <c r="D27" s="290"/>
      <c r="E27" s="129" t="s">
        <v>516</v>
      </c>
      <c r="F27" s="127"/>
      <c r="G27" s="127"/>
      <c r="H27" s="127" t="s">
        <v>163</v>
      </c>
      <c r="I27" s="127" t="s">
        <v>166</v>
      </c>
      <c r="J27" s="127" t="s">
        <v>0</v>
      </c>
      <c r="K27" s="127" t="s">
        <v>167</v>
      </c>
      <c r="L27" s="127" t="s">
        <v>168</v>
      </c>
      <c r="M27" s="127" t="s">
        <v>478</v>
      </c>
      <c r="N27" s="127" t="s">
        <v>436</v>
      </c>
      <c r="O27" s="127" t="s">
        <v>436</v>
      </c>
      <c r="P27" s="130"/>
      <c r="Q27" s="45"/>
      <c r="R27" s="46"/>
      <c r="S27" s="47"/>
      <c r="T27" s="45"/>
      <c r="U27" s="46"/>
      <c r="V27" s="47"/>
      <c r="W27" s="45"/>
      <c r="X27" s="46"/>
      <c r="Y27" s="47"/>
      <c r="Z27" s="45"/>
      <c r="AA27" s="46"/>
      <c r="AB27" s="47"/>
      <c r="AC27" s="51" t="str">
        <f t="shared" si="10"/>
        <v/>
      </c>
      <c r="AD27" s="52" t="str">
        <f t="shared" si="11"/>
        <v/>
      </c>
      <c r="AE27" s="53"/>
      <c r="AF27" s="131"/>
    </row>
    <row r="28" spans="3:32" s="128" customFormat="1" ht="15" customHeight="1">
      <c r="C28" s="95"/>
      <c r="D28" s="290"/>
      <c r="E28" s="129" t="s">
        <v>744</v>
      </c>
      <c r="F28" s="127"/>
      <c r="G28" s="127"/>
      <c r="H28" s="127" t="s">
        <v>163</v>
      </c>
      <c r="I28" s="127" t="s">
        <v>166</v>
      </c>
      <c r="J28" s="127" t="s">
        <v>0</v>
      </c>
      <c r="K28" s="127" t="s">
        <v>167</v>
      </c>
      <c r="L28" s="127" t="s">
        <v>168</v>
      </c>
      <c r="M28" s="127" t="s">
        <v>479</v>
      </c>
      <c r="N28" s="127" t="s">
        <v>436</v>
      </c>
      <c r="O28" s="127" t="s">
        <v>436</v>
      </c>
      <c r="P28" s="130"/>
      <c r="Q28" s="45"/>
      <c r="R28" s="46"/>
      <c r="S28" s="47"/>
      <c r="T28" s="45"/>
      <c r="U28" s="46"/>
      <c r="V28" s="47"/>
      <c r="W28" s="45"/>
      <c r="X28" s="46"/>
      <c r="Y28" s="47"/>
      <c r="Z28" s="45"/>
      <c r="AA28" s="46"/>
      <c r="AB28" s="47"/>
      <c r="AC28" s="51" t="str">
        <f t="shared" si="10"/>
        <v/>
      </c>
      <c r="AD28" s="52" t="str">
        <f t="shared" si="11"/>
        <v/>
      </c>
      <c r="AE28" s="53"/>
      <c r="AF28" s="131"/>
    </row>
    <row r="29" spans="3:32" s="128" customFormat="1" ht="15" customHeight="1">
      <c r="C29" s="95"/>
      <c r="D29" s="290"/>
      <c r="E29" s="129" t="s">
        <v>745</v>
      </c>
      <c r="F29" s="127"/>
      <c r="G29" s="127"/>
      <c r="H29" s="127" t="s">
        <v>163</v>
      </c>
      <c r="I29" s="127" t="s">
        <v>166</v>
      </c>
      <c r="J29" s="127" t="s">
        <v>0</v>
      </c>
      <c r="K29" s="127" t="s">
        <v>167</v>
      </c>
      <c r="L29" s="127" t="s">
        <v>168</v>
      </c>
      <c r="M29" s="127" t="s">
        <v>480</v>
      </c>
      <c r="N29" s="127" t="s">
        <v>436</v>
      </c>
      <c r="O29" s="127" t="s">
        <v>436</v>
      </c>
      <c r="P29" s="130"/>
      <c r="Q29" s="45"/>
      <c r="R29" s="46"/>
      <c r="S29" s="47"/>
      <c r="T29" s="45"/>
      <c r="U29" s="46"/>
      <c r="V29" s="47"/>
      <c r="W29" s="45"/>
      <c r="X29" s="46"/>
      <c r="Y29" s="47"/>
      <c r="Z29" s="45"/>
      <c r="AA29" s="46"/>
      <c r="AB29" s="47"/>
      <c r="AC29" s="51" t="str">
        <f t="shared" si="10"/>
        <v/>
      </c>
      <c r="AD29" s="52" t="str">
        <f t="shared" si="11"/>
        <v/>
      </c>
      <c r="AE29" s="53"/>
      <c r="AF29" s="131"/>
    </row>
    <row r="30" spans="3:32" s="128" customFormat="1" ht="15" customHeight="1">
      <c r="C30" s="95"/>
      <c r="D30" s="290"/>
      <c r="E30" s="129" t="s">
        <v>746</v>
      </c>
      <c r="F30" s="127"/>
      <c r="G30" s="127"/>
      <c r="H30" s="127" t="s">
        <v>163</v>
      </c>
      <c r="I30" s="127" t="s">
        <v>166</v>
      </c>
      <c r="J30" s="127" t="s">
        <v>0</v>
      </c>
      <c r="K30" s="127" t="s">
        <v>167</v>
      </c>
      <c r="L30" s="127" t="s">
        <v>168</v>
      </c>
      <c r="M30" s="127" t="s">
        <v>481</v>
      </c>
      <c r="N30" s="127" t="s">
        <v>436</v>
      </c>
      <c r="O30" s="127" t="s">
        <v>436</v>
      </c>
      <c r="P30" s="130"/>
      <c r="Q30" s="45"/>
      <c r="R30" s="46"/>
      <c r="S30" s="47"/>
      <c r="T30" s="45"/>
      <c r="U30" s="46"/>
      <c r="V30" s="47"/>
      <c r="W30" s="45"/>
      <c r="X30" s="46"/>
      <c r="Y30" s="47"/>
      <c r="Z30" s="45"/>
      <c r="AA30" s="46"/>
      <c r="AB30" s="47"/>
      <c r="AC30" s="51" t="str">
        <f t="shared" si="10"/>
        <v/>
      </c>
      <c r="AD30" s="52" t="str">
        <f t="shared" si="11"/>
        <v/>
      </c>
      <c r="AE30" s="53"/>
      <c r="AF30" s="131"/>
    </row>
    <row r="31" spans="3:32" s="128" customFormat="1" ht="15" customHeight="1">
      <c r="C31" s="95"/>
      <c r="D31" s="290"/>
      <c r="E31" s="129" t="s">
        <v>747</v>
      </c>
      <c r="F31" s="127"/>
      <c r="G31" s="127"/>
      <c r="H31" s="127" t="s">
        <v>163</v>
      </c>
      <c r="I31" s="127" t="s">
        <v>166</v>
      </c>
      <c r="J31" s="127" t="s">
        <v>0</v>
      </c>
      <c r="K31" s="127" t="s">
        <v>167</v>
      </c>
      <c r="L31" s="127" t="s">
        <v>168</v>
      </c>
      <c r="M31" s="127" t="s">
        <v>482</v>
      </c>
      <c r="N31" s="127" t="s">
        <v>436</v>
      </c>
      <c r="O31" s="127" t="s">
        <v>436</v>
      </c>
      <c r="P31" s="130"/>
      <c r="Q31" s="45"/>
      <c r="R31" s="46"/>
      <c r="S31" s="47"/>
      <c r="T31" s="45"/>
      <c r="U31" s="46"/>
      <c r="V31" s="47"/>
      <c r="W31" s="45"/>
      <c r="X31" s="46"/>
      <c r="Y31" s="47"/>
      <c r="Z31" s="45"/>
      <c r="AA31" s="46"/>
      <c r="AB31" s="47"/>
      <c r="AC31" s="51" t="str">
        <f t="shared" si="10"/>
        <v/>
      </c>
      <c r="AD31" s="52" t="str">
        <f t="shared" si="11"/>
        <v/>
      </c>
      <c r="AE31" s="53"/>
      <c r="AF31" s="131"/>
    </row>
    <row r="32" spans="3:32" s="128" customFormat="1" ht="15" customHeight="1">
      <c r="C32" s="95"/>
      <c r="D32" s="290"/>
      <c r="E32" s="129" t="s">
        <v>518</v>
      </c>
      <c r="F32" s="127"/>
      <c r="G32" s="127"/>
      <c r="H32" s="127" t="s">
        <v>163</v>
      </c>
      <c r="I32" s="127" t="s">
        <v>166</v>
      </c>
      <c r="J32" s="127" t="s">
        <v>0</v>
      </c>
      <c r="K32" s="127" t="s">
        <v>167</v>
      </c>
      <c r="L32" s="127" t="s">
        <v>168</v>
      </c>
      <c r="M32" s="127" t="s">
        <v>483</v>
      </c>
      <c r="N32" s="127" t="s">
        <v>436</v>
      </c>
      <c r="O32" s="127" t="s">
        <v>436</v>
      </c>
      <c r="P32" s="130"/>
      <c r="Q32" s="45"/>
      <c r="R32" s="46"/>
      <c r="S32" s="47"/>
      <c r="T32" s="45"/>
      <c r="U32" s="46"/>
      <c r="V32" s="47"/>
      <c r="W32" s="45"/>
      <c r="X32" s="46"/>
      <c r="Y32" s="47"/>
      <c r="Z32" s="45"/>
      <c r="AA32" s="46"/>
      <c r="AB32" s="47"/>
      <c r="AC32" s="51" t="str">
        <f t="shared" si="10"/>
        <v/>
      </c>
      <c r="AD32" s="52" t="str">
        <f t="shared" si="11"/>
        <v/>
      </c>
      <c r="AE32" s="53"/>
      <c r="AF32" s="131"/>
    </row>
    <row r="33" spans="3:32" s="128" customFormat="1" ht="15" customHeight="1">
      <c r="C33" s="95"/>
      <c r="D33" s="290"/>
      <c r="E33" s="129" t="s">
        <v>748</v>
      </c>
      <c r="F33" s="127"/>
      <c r="G33" s="127"/>
      <c r="H33" s="127" t="s">
        <v>163</v>
      </c>
      <c r="I33" s="127" t="s">
        <v>166</v>
      </c>
      <c r="J33" s="127" t="s">
        <v>0</v>
      </c>
      <c r="K33" s="127" t="s">
        <v>167</v>
      </c>
      <c r="L33" s="127" t="s">
        <v>168</v>
      </c>
      <c r="M33" s="127" t="s">
        <v>484</v>
      </c>
      <c r="N33" s="127" t="s">
        <v>436</v>
      </c>
      <c r="O33" s="127" t="s">
        <v>436</v>
      </c>
      <c r="P33" s="130"/>
      <c r="Q33" s="45"/>
      <c r="R33" s="46"/>
      <c r="S33" s="47"/>
      <c r="T33" s="45"/>
      <c r="U33" s="46"/>
      <c r="V33" s="47"/>
      <c r="W33" s="45"/>
      <c r="X33" s="46"/>
      <c r="Y33" s="47"/>
      <c r="Z33" s="45"/>
      <c r="AA33" s="46"/>
      <c r="AB33" s="47"/>
      <c r="AC33" s="51" t="str">
        <f t="shared" si="10"/>
        <v/>
      </c>
      <c r="AD33" s="52" t="str">
        <f t="shared" si="11"/>
        <v/>
      </c>
      <c r="AE33" s="53"/>
      <c r="AF33" s="131"/>
    </row>
    <row r="34" spans="3:32" s="128" customFormat="1" ht="15" customHeight="1">
      <c r="C34" s="95"/>
      <c r="D34" s="290"/>
      <c r="E34" s="129" t="s">
        <v>749</v>
      </c>
      <c r="F34" s="127"/>
      <c r="G34" s="127"/>
      <c r="H34" s="127" t="s">
        <v>163</v>
      </c>
      <c r="I34" s="127" t="s">
        <v>166</v>
      </c>
      <c r="J34" s="127" t="s">
        <v>0</v>
      </c>
      <c r="K34" s="127" t="s">
        <v>167</v>
      </c>
      <c r="L34" s="127" t="s">
        <v>168</v>
      </c>
      <c r="M34" s="127" t="s">
        <v>485</v>
      </c>
      <c r="N34" s="127" t="s">
        <v>436</v>
      </c>
      <c r="O34" s="127" t="s">
        <v>436</v>
      </c>
      <c r="P34" s="130"/>
      <c r="Q34" s="45"/>
      <c r="R34" s="46"/>
      <c r="S34" s="47"/>
      <c r="T34" s="45"/>
      <c r="U34" s="46"/>
      <c r="V34" s="47"/>
      <c r="W34" s="45"/>
      <c r="X34" s="46"/>
      <c r="Y34" s="47"/>
      <c r="Z34" s="45"/>
      <c r="AA34" s="46"/>
      <c r="AB34" s="47"/>
      <c r="AC34" s="51" t="str">
        <f t="shared" si="10"/>
        <v/>
      </c>
      <c r="AD34" s="52" t="str">
        <f t="shared" si="11"/>
        <v/>
      </c>
      <c r="AE34" s="53"/>
      <c r="AF34" s="131"/>
    </row>
    <row r="35" spans="3:32" s="128" customFormat="1" ht="15" customHeight="1">
      <c r="C35" s="95"/>
      <c r="D35" s="290"/>
      <c r="E35" s="129" t="s">
        <v>517</v>
      </c>
      <c r="F35" s="127"/>
      <c r="G35" s="127"/>
      <c r="H35" s="127" t="s">
        <v>163</v>
      </c>
      <c r="I35" s="127" t="s">
        <v>166</v>
      </c>
      <c r="J35" s="127" t="s">
        <v>0</v>
      </c>
      <c r="K35" s="127" t="s">
        <v>167</v>
      </c>
      <c r="L35" s="127" t="s">
        <v>168</v>
      </c>
      <c r="M35" s="127" t="s">
        <v>486</v>
      </c>
      <c r="N35" s="127" t="s">
        <v>436</v>
      </c>
      <c r="O35" s="127" t="s">
        <v>436</v>
      </c>
      <c r="P35" s="130"/>
      <c r="Q35" s="45"/>
      <c r="R35" s="46"/>
      <c r="S35" s="47"/>
      <c r="T35" s="45"/>
      <c r="U35" s="46"/>
      <c r="V35" s="47"/>
      <c r="W35" s="45"/>
      <c r="X35" s="46"/>
      <c r="Y35" s="47"/>
      <c r="Z35" s="45"/>
      <c r="AA35" s="46"/>
      <c r="AB35" s="47"/>
      <c r="AC35" s="51" t="str">
        <f t="shared" si="10"/>
        <v/>
      </c>
      <c r="AD35" s="52" t="str">
        <f t="shared" si="11"/>
        <v/>
      </c>
      <c r="AE35" s="53"/>
      <c r="AF35" s="131"/>
    </row>
    <row r="36" spans="3:32" s="128" customFormat="1" ht="15" customHeight="1">
      <c r="C36" s="95"/>
      <c r="D36" s="290"/>
      <c r="E36" s="129" t="s">
        <v>514</v>
      </c>
      <c r="F36" s="127"/>
      <c r="G36" s="127"/>
      <c r="H36" s="127" t="s">
        <v>163</v>
      </c>
      <c r="I36" s="127" t="s">
        <v>166</v>
      </c>
      <c r="J36" s="127" t="s">
        <v>0</v>
      </c>
      <c r="K36" s="127" t="s">
        <v>167</v>
      </c>
      <c r="L36" s="127" t="s">
        <v>168</v>
      </c>
      <c r="M36" s="127" t="s">
        <v>170</v>
      </c>
      <c r="N36" s="127" t="s">
        <v>436</v>
      </c>
      <c r="O36" s="127" t="s">
        <v>436</v>
      </c>
      <c r="P36" s="130"/>
      <c r="Q36" s="45"/>
      <c r="R36" s="46"/>
      <c r="S36" s="47"/>
      <c r="T36" s="45"/>
      <c r="U36" s="46"/>
      <c r="V36" s="47"/>
      <c r="W36" s="45"/>
      <c r="X36" s="46"/>
      <c r="Y36" s="47"/>
      <c r="Z36" s="45"/>
      <c r="AA36" s="46"/>
      <c r="AB36" s="47"/>
      <c r="AC36" s="51" t="str">
        <f t="shared" si="10"/>
        <v/>
      </c>
      <c r="AD36" s="52" t="str">
        <f t="shared" si="11"/>
        <v/>
      </c>
      <c r="AE36" s="53"/>
      <c r="AF36" s="131"/>
    </row>
    <row r="37" spans="3:32" s="128" customFormat="1" ht="15" customHeight="1">
      <c r="C37" s="95"/>
      <c r="D37" s="290"/>
      <c r="E37" s="132" t="s">
        <v>511</v>
      </c>
      <c r="F37" s="127"/>
      <c r="G37" s="127"/>
      <c r="H37" s="127" t="s">
        <v>163</v>
      </c>
      <c r="I37" s="127" t="s">
        <v>166</v>
      </c>
      <c r="J37" s="127" t="s">
        <v>0</v>
      </c>
      <c r="K37" s="127" t="s">
        <v>167</v>
      </c>
      <c r="L37" s="127" t="s">
        <v>168</v>
      </c>
      <c r="M37" s="127" t="s">
        <v>0</v>
      </c>
      <c r="N37" s="127" t="s">
        <v>436</v>
      </c>
      <c r="O37" s="127" t="s">
        <v>436</v>
      </c>
      <c r="P37" s="133"/>
      <c r="Q37" s="42" t="str">
        <f t="shared" ref="Q37" si="12">IF(OR(SUMPRODUCT(--(Q26:Q36=""),--(R26:R36=""))&gt;0,COUNTIF(R26:R36,"M")&gt;0,COUNTIF(R26:R36,"X")=11),"",SUM(Q26:Q36))</f>
        <v/>
      </c>
      <c r="R37" s="43" t="str">
        <f t="shared" ref="R37" si="13">IF(AND(COUNTIF(R26:R36,"X")=11,SUM(Q26:Q36)=0,ISNUMBER(Q37)),"",IF(COUNTIF(R26:R36,"M")&gt;0,"M",IF(AND(COUNTIF(R26:R36,R26)=11,OR(R26="X",R26="W",R26="Z")),UPPER(R26),"")))</f>
        <v/>
      </c>
      <c r="S37" s="44"/>
      <c r="T37" s="42" t="str">
        <f t="shared" ref="T37" si="14">IF(OR(SUMPRODUCT(--(T26:T36=""),--(U26:U36=""))&gt;0,COUNTIF(U26:U36,"M")&gt;0,COUNTIF(U26:U36,"X")=11),"",SUM(T26:T36))</f>
        <v/>
      </c>
      <c r="U37" s="43" t="str">
        <f t="shared" ref="U37" si="15">IF(AND(COUNTIF(U26:U36,"X")=11,SUM(T26:T36)=0,ISNUMBER(T37)),"",IF(COUNTIF(U26:U36,"M")&gt;0,"M",IF(AND(COUNTIF(U26:U36,U26)=11,OR(U26="X",U26="W",U26="Z")),UPPER(U26),"")))</f>
        <v/>
      </c>
      <c r="V37" s="44"/>
      <c r="W37" s="42" t="str">
        <f t="shared" ref="W37" si="16">IF(OR(SUMPRODUCT(--(W26:W36=""),--(X26:X36=""))&gt;0,COUNTIF(X26:X36,"M")&gt;0,COUNTIF(X26:X36,"X")=11),"",SUM(W26:W36))</f>
        <v/>
      </c>
      <c r="X37" s="43" t="str">
        <f t="shared" ref="X37" si="17">IF(AND(COUNTIF(X26:X36,"X")=11,SUM(W26:W36)=0,ISNUMBER(W37)),"",IF(COUNTIF(X26:X36,"M")&gt;0,"M",IF(AND(COUNTIF(X26:X36,X26)=11,OR(X26="X",X26="W",X26="Z")),UPPER(X26),"")))</f>
        <v/>
      </c>
      <c r="Y37" s="44"/>
      <c r="Z37" s="42" t="str">
        <f t="shared" ref="Z37" si="18">IF(OR(SUMPRODUCT(--(Z26:Z36=""),--(AA26:AA36=""))&gt;0,COUNTIF(AA26:AA36,"M")&gt;0,COUNTIF(AA26:AA36,"X")=11),"",SUM(Z26:Z36))</f>
        <v/>
      </c>
      <c r="AA37" s="43" t="str">
        <f t="shared" ref="AA37" si="19">IF(AND(COUNTIF(AA26:AA36,"X")=11,SUM(Z26:Z36)=0,ISNUMBER(Z37)),"",IF(COUNTIF(AA26:AA36,"M")&gt;0,"M",IF(AND(COUNTIF(AA26:AA36,AA26)=11,OR(AA26="X",AA26="W",AA26="Z")),UPPER(AA26),"")))</f>
        <v/>
      </c>
      <c r="AB37" s="44"/>
      <c r="AC37" s="42" t="str">
        <f t="shared" ref="AC37" si="20">IF(OR(SUMPRODUCT(--(AC26:AC36=""),--(AD26:AD36=""))&gt;0,COUNTIF(AD26:AD36,"M")&gt;0,COUNTIF(AD26:AD36,"X")=11),"",SUM(AC26:AC36))</f>
        <v/>
      </c>
      <c r="AD37" s="43" t="str">
        <f t="shared" ref="AD37" si="21">IF(AND(COUNTIF(AD26:AD36,"X")=11,SUM(AC26:AC36)=0,ISNUMBER(AC37)),"",IF(COUNTIF(AD26:AD36,"M")&gt;0,"M",IF(AND(COUNTIF(AD26:AD36,AD26)=11,OR(AD26="X",AD26="W",AD26="Z")),UPPER(AD26),"")))</f>
        <v/>
      </c>
      <c r="AE37" s="44"/>
      <c r="AF37" s="131"/>
    </row>
    <row r="38" spans="3:32" s="128" customFormat="1" ht="15" customHeight="1">
      <c r="C38" s="95"/>
      <c r="D38" s="291" t="s">
        <v>506</v>
      </c>
      <c r="E38" s="134" t="s">
        <v>515</v>
      </c>
      <c r="F38" s="127"/>
      <c r="G38" s="127"/>
      <c r="H38" s="127" t="s">
        <v>0</v>
      </c>
      <c r="I38" s="127" t="s">
        <v>166</v>
      </c>
      <c r="J38" s="127" t="s">
        <v>0</v>
      </c>
      <c r="K38" s="127" t="s">
        <v>167</v>
      </c>
      <c r="L38" s="127" t="s">
        <v>168</v>
      </c>
      <c r="M38" s="127" t="s">
        <v>477</v>
      </c>
      <c r="N38" s="127" t="s">
        <v>436</v>
      </c>
      <c r="O38" s="127" t="s">
        <v>436</v>
      </c>
      <c r="P38" s="130"/>
      <c r="Q38" s="42" t="str">
        <f>IF(OR(AND(Q14="",R14=""),AND(Q26="",R26=""),AND(R14="X",R26="X"),OR(R14="M",R26="M")),"",SUM(Q14,Q26))</f>
        <v/>
      </c>
      <c r="R38" s="43" t="str">
        <f>IF(AND(AND(R14="X",R26="X"),SUM(Q14,Q26)=0,ISNUMBER(Q38)),"",IF(OR(R14="M",R26="M"),"M",IF(AND(R14=R26,OR(R14="X",R14="W",R14="Z")),UPPER(R14),"")))</f>
        <v/>
      </c>
      <c r="S38" s="44"/>
      <c r="T38" s="42" t="str">
        <f t="shared" ref="T38" si="22">IF(OR(AND(T14="",U14=""),AND(T26="",U26=""),AND(U14="X",U26="X"),OR(U14="M",U26="M")),"",SUM(T14,T26))</f>
        <v/>
      </c>
      <c r="U38" s="43" t="str">
        <f t="shared" ref="U38" si="23">IF(AND(AND(U14="X",U26="X"),SUM(T14,T26)=0,ISNUMBER(T38)),"",IF(OR(U14="M",U26="M"),"M",IF(AND(U14=U26,OR(U14="X",U14="W",U14="Z")),UPPER(U14),"")))</f>
        <v/>
      </c>
      <c r="V38" s="44"/>
      <c r="W38" s="42" t="str">
        <f t="shared" ref="W38" si="24">IF(OR(AND(W14="",X14=""),AND(W26="",X26=""),AND(X14="X",X26="X"),OR(X14="M",X26="M")),"",SUM(W14,W26))</f>
        <v/>
      </c>
      <c r="X38" s="43" t="str">
        <f t="shared" ref="X38" si="25">IF(AND(AND(X14="X",X26="X"),SUM(W14,W26)=0,ISNUMBER(W38)),"",IF(OR(X14="M",X26="M"),"M",IF(AND(X14=X26,OR(X14="X",X14="W",X14="Z")),UPPER(X14),"")))</f>
        <v/>
      </c>
      <c r="Y38" s="44"/>
      <c r="Z38" s="42" t="str">
        <f t="shared" ref="Z38" si="26">IF(OR(AND(Z14="",AA14=""),AND(Z26="",AA26=""),AND(AA14="X",AA26="X"),OR(AA14="M",AA26="M")),"",SUM(Z14,Z26))</f>
        <v/>
      </c>
      <c r="AA38" s="43" t="str">
        <f t="shared" ref="AA38" si="27">IF(AND(AND(AA14="X",AA26="X"),SUM(Z14,Z26)=0,ISNUMBER(Z38)),"",IF(OR(AA14="M",AA26="M"),"M",IF(AND(AA14=AA26,OR(AA14="X",AA14="W",AA14="Z")),UPPER(AA14),"")))</f>
        <v/>
      </c>
      <c r="AB38" s="44"/>
      <c r="AC38" s="42" t="str">
        <f t="shared" ref="AC38" si="28">IF(OR(AND(AC14="",AD14=""),AND(AC26="",AD26=""),AND(AD14="X",AD26="X"),OR(AD14="M",AD26="M")),"",SUM(AC14,AC26))</f>
        <v/>
      </c>
      <c r="AD38" s="43" t="str">
        <f t="shared" ref="AD38" si="29">IF(AND(AND(AD14="X",AD26="X"),SUM(AC14,AC26)=0,ISNUMBER(AC38)),"",IF(OR(AD14="M",AD26="M"),"M",IF(AND(AD14=AD26,OR(AD14="X",AD14="W",AD14="Z")),UPPER(AD14),"")))</f>
        <v/>
      </c>
      <c r="AE38" s="44"/>
      <c r="AF38" s="131"/>
    </row>
    <row r="39" spans="3:32" s="128" customFormat="1" ht="15" customHeight="1">
      <c r="C39" s="95"/>
      <c r="D39" s="292"/>
      <c r="E39" s="134" t="s">
        <v>516</v>
      </c>
      <c r="F39" s="127"/>
      <c r="G39" s="127"/>
      <c r="H39" s="127" t="s">
        <v>0</v>
      </c>
      <c r="I39" s="127" t="s">
        <v>166</v>
      </c>
      <c r="J39" s="127" t="s">
        <v>0</v>
      </c>
      <c r="K39" s="127" t="s">
        <v>167</v>
      </c>
      <c r="L39" s="127" t="s">
        <v>168</v>
      </c>
      <c r="M39" s="127" t="s">
        <v>478</v>
      </c>
      <c r="N39" s="127" t="s">
        <v>436</v>
      </c>
      <c r="O39" s="127" t="s">
        <v>436</v>
      </c>
      <c r="P39" s="130"/>
      <c r="Q39" s="42" t="str">
        <f t="shared" ref="Q39" si="30">IF(OR(AND(Q15="",R15=""),AND(Q27="",R27=""),AND(R15="X",R27="X"),OR(R15="M",R27="M")),"",SUM(Q15,Q27))</f>
        <v/>
      </c>
      <c r="R39" s="43" t="str">
        <f t="shared" ref="R39" si="31">IF(AND(AND(R15="X",R27="X"),SUM(Q15,Q27)=0,ISNUMBER(Q39)),"",IF(OR(R15="M",R27="M"),"M",IF(AND(R15=R27,OR(R15="X",R15="W",R15="Z")),UPPER(R15),"")))</f>
        <v/>
      </c>
      <c r="S39" s="44"/>
      <c r="T39" s="42" t="str">
        <f t="shared" ref="T39" si="32">IF(OR(AND(T15="",U15=""),AND(T27="",U27=""),AND(U15="X",U27="X"),OR(U15="M",U27="M")),"",SUM(T15,T27))</f>
        <v/>
      </c>
      <c r="U39" s="43" t="str">
        <f t="shared" ref="U39" si="33">IF(AND(AND(U15="X",U27="X"),SUM(T15,T27)=0,ISNUMBER(T39)),"",IF(OR(U15="M",U27="M"),"M",IF(AND(U15=U27,OR(U15="X",U15="W",U15="Z")),UPPER(U15),"")))</f>
        <v/>
      </c>
      <c r="V39" s="44"/>
      <c r="W39" s="42" t="str">
        <f t="shared" ref="W39" si="34">IF(OR(AND(W15="",X15=""),AND(W27="",X27=""),AND(X15="X",X27="X"),OR(X15="M",X27="M")),"",SUM(W15,W27))</f>
        <v/>
      </c>
      <c r="X39" s="43" t="str">
        <f t="shared" ref="X39" si="35">IF(AND(AND(X15="X",X27="X"),SUM(W15,W27)=0,ISNUMBER(W39)),"",IF(OR(X15="M",X27="M"),"M",IF(AND(X15=X27,OR(X15="X",X15="W",X15="Z")),UPPER(X15),"")))</f>
        <v/>
      </c>
      <c r="Y39" s="44"/>
      <c r="Z39" s="42" t="str">
        <f t="shared" ref="Z39" si="36">IF(OR(AND(Z15="",AA15=""),AND(Z27="",AA27=""),AND(AA15="X",AA27="X"),OR(AA15="M",AA27="M")),"",SUM(Z15,Z27))</f>
        <v/>
      </c>
      <c r="AA39" s="43" t="str">
        <f t="shared" ref="AA39" si="37">IF(AND(AND(AA15="X",AA27="X"),SUM(Z15,Z27)=0,ISNUMBER(Z39)),"",IF(OR(AA15="M",AA27="M"),"M",IF(AND(AA15=AA27,OR(AA15="X",AA15="W",AA15="Z")),UPPER(AA15),"")))</f>
        <v/>
      </c>
      <c r="AB39" s="44"/>
      <c r="AC39" s="42" t="str">
        <f t="shared" ref="AC39" si="38">IF(OR(AND(AC15="",AD15=""),AND(AC27="",AD27=""),AND(AD15="X",AD27="X"),OR(AD15="M",AD27="M")),"",SUM(AC15,AC27))</f>
        <v/>
      </c>
      <c r="AD39" s="43" t="str">
        <f t="shared" ref="AD39" si="39">IF(AND(AND(AD15="X",AD27="X"),SUM(AC15,AC27)=0,ISNUMBER(AC39)),"",IF(OR(AD15="M",AD27="M"),"M",IF(AND(AD15=AD27,OR(AD15="X",AD15="W",AD15="Z")),UPPER(AD15),"")))</f>
        <v/>
      </c>
      <c r="AE39" s="44"/>
      <c r="AF39" s="131"/>
    </row>
    <row r="40" spans="3:32" s="128" customFormat="1" ht="15" customHeight="1">
      <c r="C40" s="95"/>
      <c r="D40" s="292"/>
      <c r="E40" s="134" t="s">
        <v>744</v>
      </c>
      <c r="F40" s="127"/>
      <c r="G40" s="127"/>
      <c r="H40" s="127" t="s">
        <v>0</v>
      </c>
      <c r="I40" s="127" t="s">
        <v>166</v>
      </c>
      <c r="J40" s="127" t="s">
        <v>0</v>
      </c>
      <c r="K40" s="127" t="s">
        <v>167</v>
      </c>
      <c r="L40" s="127" t="s">
        <v>168</v>
      </c>
      <c r="M40" s="127" t="s">
        <v>479</v>
      </c>
      <c r="N40" s="127" t="s">
        <v>436</v>
      </c>
      <c r="O40" s="127" t="s">
        <v>436</v>
      </c>
      <c r="P40" s="130"/>
      <c r="Q40" s="42" t="str">
        <f t="shared" ref="Q40" si="40">IF(OR(AND(Q16="",R16=""),AND(Q28="",R28=""),AND(R16="X",R28="X"),OR(R16="M",R28="M")),"",SUM(Q16,Q28))</f>
        <v/>
      </c>
      <c r="R40" s="43" t="str">
        <f t="shared" ref="R40" si="41">IF(AND(AND(R16="X",R28="X"),SUM(Q16,Q28)=0,ISNUMBER(Q40)),"",IF(OR(R16="M",R28="M"),"M",IF(AND(R16=R28,OR(R16="X",R16="W",R16="Z")),UPPER(R16),"")))</f>
        <v/>
      </c>
      <c r="S40" s="44"/>
      <c r="T40" s="42" t="str">
        <f t="shared" ref="T40" si="42">IF(OR(AND(T16="",U16=""),AND(T28="",U28=""),AND(U16="X",U28="X"),OR(U16="M",U28="M")),"",SUM(T16,T28))</f>
        <v/>
      </c>
      <c r="U40" s="43" t="str">
        <f t="shared" ref="U40" si="43">IF(AND(AND(U16="X",U28="X"),SUM(T16,T28)=0,ISNUMBER(T40)),"",IF(OR(U16="M",U28="M"),"M",IF(AND(U16=U28,OR(U16="X",U16="W",U16="Z")),UPPER(U16),"")))</f>
        <v/>
      </c>
      <c r="V40" s="44"/>
      <c r="W40" s="42" t="str">
        <f t="shared" ref="W40" si="44">IF(OR(AND(W16="",X16=""),AND(W28="",X28=""),AND(X16="X",X28="X"),OR(X16="M",X28="M")),"",SUM(W16,W28))</f>
        <v/>
      </c>
      <c r="X40" s="43" t="str">
        <f t="shared" ref="X40" si="45">IF(AND(AND(X16="X",X28="X"),SUM(W16,W28)=0,ISNUMBER(W40)),"",IF(OR(X16="M",X28="M"),"M",IF(AND(X16=X28,OR(X16="X",X16="W",X16="Z")),UPPER(X16),"")))</f>
        <v/>
      </c>
      <c r="Y40" s="44"/>
      <c r="Z40" s="42" t="str">
        <f t="shared" ref="Z40" si="46">IF(OR(AND(Z16="",AA16=""),AND(Z28="",AA28=""),AND(AA16="X",AA28="X"),OR(AA16="M",AA28="M")),"",SUM(Z16,Z28))</f>
        <v/>
      </c>
      <c r="AA40" s="43" t="str">
        <f t="shared" ref="AA40" si="47">IF(AND(AND(AA16="X",AA28="X"),SUM(Z16,Z28)=0,ISNUMBER(Z40)),"",IF(OR(AA16="M",AA28="M"),"M",IF(AND(AA16=AA28,OR(AA16="X",AA16="W",AA16="Z")),UPPER(AA16),"")))</f>
        <v/>
      </c>
      <c r="AB40" s="44"/>
      <c r="AC40" s="42" t="str">
        <f t="shared" ref="AC40" si="48">IF(OR(AND(AC16="",AD16=""),AND(AC28="",AD28=""),AND(AD16="X",AD28="X"),OR(AD16="M",AD28="M")),"",SUM(AC16,AC28))</f>
        <v/>
      </c>
      <c r="AD40" s="43" t="str">
        <f t="shared" ref="AD40" si="49">IF(AND(AND(AD16="X",AD28="X"),SUM(AC16,AC28)=0,ISNUMBER(AC40)),"",IF(OR(AD16="M",AD28="M"),"M",IF(AND(AD16=AD28,OR(AD16="X",AD16="W",AD16="Z")),UPPER(AD16),"")))</f>
        <v/>
      </c>
      <c r="AE40" s="44"/>
      <c r="AF40" s="131"/>
    </row>
    <row r="41" spans="3:32" s="128" customFormat="1" ht="15" customHeight="1">
      <c r="C41" s="95"/>
      <c r="D41" s="292"/>
      <c r="E41" s="134" t="s">
        <v>745</v>
      </c>
      <c r="F41" s="127"/>
      <c r="G41" s="127"/>
      <c r="H41" s="127" t="s">
        <v>0</v>
      </c>
      <c r="I41" s="127" t="s">
        <v>166</v>
      </c>
      <c r="J41" s="127" t="s">
        <v>0</v>
      </c>
      <c r="K41" s="127" t="s">
        <v>167</v>
      </c>
      <c r="L41" s="127" t="s">
        <v>168</v>
      </c>
      <c r="M41" s="127" t="s">
        <v>480</v>
      </c>
      <c r="N41" s="127" t="s">
        <v>436</v>
      </c>
      <c r="O41" s="127" t="s">
        <v>436</v>
      </c>
      <c r="P41" s="130"/>
      <c r="Q41" s="42" t="str">
        <f t="shared" ref="Q41" si="50">IF(OR(AND(Q17="",R17=""),AND(Q29="",R29=""),AND(R17="X",R29="X"),OR(R17="M",R29="M")),"",SUM(Q17,Q29))</f>
        <v/>
      </c>
      <c r="R41" s="43" t="str">
        <f t="shared" ref="R41" si="51">IF(AND(AND(R17="X",R29="X"),SUM(Q17,Q29)=0,ISNUMBER(Q41)),"",IF(OR(R17="M",R29="M"),"M",IF(AND(R17=R29,OR(R17="X",R17="W",R17="Z")),UPPER(R17),"")))</f>
        <v/>
      </c>
      <c r="S41" s="44"/>
      <c r="T41" s="42" t="str">
        <f t="shared" ref="T41" si="52">IF(OR(AND(T17="",U17=""),AND(T29="",U29=""),AND(U17="X",U29="X"),OR(U17="M",U29="M")),"",SUM(T17,T29))</f>
        <v/>
      </c>
      <c r="U41" s="43" t="str">
        <f t="shared" ref="U41" si="53">IF(AND(AND(U17="X",U29="X"),SUM(T17,T29)=0,ISNUMBER(T41)),"",IF(OR(U17="M",U29="M"),"M",IF(AND(U17=U29,OR(U17="X",U17="W",U17="Z")),UPPER(U17),"")))</f>
        <v/>
      </c>
      <c r="V41" s="44"/>
      <c r="W41" s="42" t="str">
        <f t="shared" ref="W41" si="54">IF(OR(AND(W17="",X17=""),AND(W29="",X29=""),AND(X17="X",X29="X"),OR(X17="M",X29="M")),"",SUM(W17,W29))</f>
        <v/>
      </c>
      <c r="X41" s="43" t="str">
        <f t="shared" ref="X41" si="55">IF(AND(AND(X17="X",X29="X"),SUM(W17,W29)=0,ISNUMBER(W41)),"",IF(OR(X17="M",X29="M"),"M",IF(AND(X17=X29,OR(X17="X",X17="W",X17="Z")),UPPER(X17),"")))</f>
        <v/>
      </c>
      <c r="Y41" s="44"/>
      <c r="Z41" s="42" t="str">
        <f t="shared" ref="Z41" si="56">IF(OR(AND(Z17="",AA17=""),AND(Z29="",AA29=""),AND(AA17="X",AA29="X"),OR(AA17="M",AA29="M")),"",SUM(Z17,Z29))</f>
        <v/>
      </c>
      <c r="AA41" s="43" t="str">
        <f t="shared" ref="AA41" si="57">IF(AND(AND(AA17="X",AA29="X"),SUM(Z17,Z29)=0,ISNUMBER(Z41)),"",IF(OR(AA17="M",AA29="M"),"M",IF(AND(AA17=AA29,OR(AA17="X",AA17="W",AA17="Z")),UPPER(AA17),"")))</f>
        <v/>
      </c>
      <c r="AB41" s="44"/>
      <c r="AC41" s="42" t="str">
        <f t="shared" ref="AC41" si="58">IF(OR(AND(AC17="",AD17=""),AND(AC29="",AD29=""),AND(AD17="X",AD29="X"),OR(AD17="M",AD29="M")),"",SUM(AC17,AC29))</f>
        <v/>
      </c>
      <c r="AD41" s="43" t="str">
        <f t="shared" ref="AD41" si="59">IF(AND(AND(AD17="X",AD29="X"),SUM(AC17,AC29)=0,ISNUMBER(AC41)),"",IF(OR(AD17="M",AD29="M"),"M",IF(AND(AD17=AD29,OR(AD17="X",AD17="W",AD17="Z")),UPPER(AD17),"")))</f>
        <v/>
      </c>
      <c r="AE41" s="44"/>
      <c r="AF41" s="131"/>
    </row>
    <row r="42" spans="3:32" s="128" customFormat="1" ht="15" customHeight="1">
      <c r="C42" s="95"/>
      <c r="D42" s="292"/>
      <c r="E42" s="134" t="s">
        <v>746</v>
      </c>
      <c r="F42" s="127"/>
      <c r="G42" s="127"/>
      <c r="H42" s="127" t="s">
        <v>0</v>
      </c>
      <c r="I42" s="127" t="s">
        <v>166</v>
      </c>
      <c r="J42" s="127" t="s">
        <v>0</v>
      </c>
      <c r="K42" s="127" t="s">
        <v>167</v>
      </c>
      <c r="L42" s="127" t="s">
        <v>168</v>
      </c>
      <c r="M42" s="127" t="s">
        <v>481</v>
      </c>
      <c r="N42" s="127" t="s">
        <v>436</v>
      </c>
      <c r="O42" s="127" t="s">
        <v>436</v>
      </c>
      <c r="P42" s="130"/>
      <c r="Q42" s="42" t="str">
        <f t="shared" ref="Q42" si="60">IF(OR(AND(Q18="",R18=""),AND(Q30="",R30=""),AND(R18="X",R30="X"),OR(R18="M",R30="M")),"",SUM(Q18,Q30))</f>
        <v/>
      </c>
      <c r="R42" s="43" t="str">
        <f t="shared" ref="R42" si="61">IF(AND(AND(R18="X",R30="X"),SUM(Q18,Q30)=0,ISNUMBER(Q42)),"",IF(OR(R18="M",R30="M"),"M",IF(AND(R18=R30,OR(R18="X",R18="W",R18="Z")),UPPER(R18),"")))</f>
        <v/>
      </c>
      <c r="S42" s="44"/>
      <c r="T42" s="42" t="str">
        <f t="shared" ref="T42" si="62">IF(OR(AND(T18="",U18=""),AND(T30="",U30=""),AND(U18="X",U30="X"),OR(U18="M",U30="M")),"",SUM(T18,T30))</f>
        <v/>
      </c>
      <c r="U42" s="43" t="str">
        <f t="shared" ref="U42" si="63">IF(AND(AND(U18="X",U30="X"),SUM(T18,T30)=0,ISNUMBER(T42)),"",IF(OR(U18="M",U30="M"),"M",IF(AND(U18=U30,OR(U18="X",U18="W",U18="Z")),UPPER(U18),"")))</f>
        <v/>
      </c>
      <c r="V42" s="44"/>
      <c r="W42" s="42" t="str">
        <f t="shared" ref="W42" si="64">IF(OR(AND(W18="",X18=""),AND(W30="",X30=""),AND(X18="X",X30="X"),OR(X18="M",X30="M")),"",SUM(W18,W30))</f>
        <v/>
      </c>
      <c r="X42" s="43" t="str">
        <f t="shared" ref="X42" si="65">IF(AND(AND(X18="X",X30="X"),SUM(W18,W30)=0,ISNUMBER(W42)),"",IF(OR(X18="M",X30="M"),"M",IF(AND(X18=X30,OR(X18="X",X18="W",X18="Z")),UPPER(X18),"")))</f>
        <v/>
      </c>
      <c r="Y42" s="44"/>
      <c r="Z42" s="42" t="str">
        <f t="shared" ref="Z42" si="66">IF(OR(AND(Z18="",AA18=""),AND(Z30="",AA30=""),AND(AA18="X",AA30="X"),OR(AA18="M",AA30="M")),"",SUM(Z18,Z30))</f>
        <v/>
      </c>
      <c r="AA42" s="43" t="str">
        <f t="shared" ref="AA42" si="67">IF(AND(AND(AA18="X",AA30="X"),SUM(Z18,Z30)=0,ISNUMBER(Z42)),"",IF(OR(AA18="M",AA30="M"),"M",IF(AND(AA18=AA30,OR(AA18="X",AA18="W",AA18="Z")),UPPER(AA18),"")))</f>
        <v/>
      </c>
      <c r="AB42" s="44"/>
      <c r="AC42" s="42" t="str">
        <f t="shared" ref="AC42" si="68">IF(OR(AND(AC18="",AD18=""),AND(AC30="",AD30=""),AND(AD18="X",AD30="X"),OR(AD18="M",AD30="M")),"",SUM(AC18,AC30))</f>
        <v/>
      </c>
      <c r="AD42" s="43" t="str">
        <f t="shared" ref="AD42" si="69">IF(AND(AND(AD18="X",AD30="X"),SUM(AC18,AC30)=0,ISNUMBER(AC42)),"",IF(OR(AD18="M",AD30="M"),"M",IF(AND(AD18=AD30,OR(AD18="X",AD18="W",AD18="Z")),UPPER(AD18),"")))</f>
        <v/>
      </c>
      <c r="AE42" s="44"/>
      <c r="AF42" s="131"/>
    </row>
    <row r="43" spans="3:32" s="128" customFormat="1" ht="15" customHeight="1">
      <c r="C43" s="95"/>
      <c r="D43" s="292"/>
      <c r="E43" s="134" t="s">
        <v>747</v>
      </c>
      <c r="F43" s="127"/>
      <c r="G43" s="127"/>
      <c r="H43" s="127" t="s">
        <v>0</v>
      </c>
      <c r="I43" s="127" t="s">
        <v>166</v>
      </c>
      <c r="J43" s="127" t="s">
        <v>0</v>
      </c>
      <c r="K43" s="127" t="s">
        <v>167</v>
      </c>
      <c r="L43" s="127" t="s">
        <v>168</v>
      </c>
      <c r="M43" s="127" t="s">
        <v>482</v>
      </c>
      <c r="N43" s="127" t="s">
        <v>436</v>
      </c>
      <c r="O43" s="127" t="s">
        <v>436</v>
      </c>
      <c r="P43" s="130"/>
      <c r="Q43" s="42" t="str">
        <f t="shared" ref="Q43" si="70">IF(OR(AND(Q19="",R19=""),AND(Q31="",R31=""),AND(R19="X",R31="X"),OR(R19="M",R31="M")),"",SUM(Q19,Q31))</f>
        <v/>
      </c>
      <c r="R43" s="43" t="str">
        <f t="shared" ref="R43" si="71">IF(AND(AND(R19="X",R31="X"),SUM(Q19,Q31)=0,ISNUMBER(Q43)),"",IF(OR(R19="M",R31="M"),"M",IF(AND(R19=R31,OR(R19="X",R19="W",R19="Z")),UPPER(R19),"")))</f>
        <v/>
      </c>
      <c r="S43" s="44"/>
      <c r="T43" s="42" t="str">
        <f t="shared" ref="T43" si="72">IF(OR(AND(T19="",U19=""),AND(T31="",U31=""),AND(U19="X",U31="X"),OR(U19="M",U31="M")),"",SUM(T19,T31))</f>
        <v/>
      </c>
      <c r="U43" s="43" t="str">
        <f t="shared" ref="U43" si="73">IF(AND(AND(U19="X",U31="X"),SUM(T19,T31)=0,ISNUMBER(T43)),"",IF(OR(U19="M",U31="M"),"M",IF(AND(U19=U31,OR(U19="X",U19="W",U19="Z")),UPPER(U19),"")))</f>
        <v/>
      </c>
      <c r="V43" s="44"/>
      <c r="W43" s="42" t="str">
        <f t="shared" ref="W43" si="74">IF(OR(AND(W19="",X19=""),AND(W31="",X31=""),AND(X19="X",X31="X"),OR(X19="M",X31="M")),"",SUM(W19,W31))</f>
        <v/>
      </c>
      <c r="X43" s="43" t="str">
        <f t="shared" ref="X43" si="75">IF(AND(AND(X19="X",X31="X"),SUM(W19,W31)=0,ISNUMBER(W43)),"",IF(OR(X19="M",X31="M"),"M",IF(AND(X19=X31,OR(X19="X",X19="W",X19="Z")),UPPER(X19),"")))</f>
        <v/>
      </c>
      <c r="Y43" s="44"/>
      <c r="Z43" s="42" t="str">
        <f t="shared" ref="Z43" si="76">IF(OR(AND(Z19="",AA19=""),AND(Z31="",AA31=""),AND(AA19="X",AA31="X"),OR(AA19="M",AA31="M")),"",SUM(Z19,Z31))</f>
        <v/>
      </c>
      <c r="AA43" s="43" t="str">
        <f t="shared" ref="AA43" si="77">IF(AND(AND(AA19="X",AA31="X"),SUM(Z19,Z31)=0,ISNUMBER(Z43)),"",IF(OR(AA19="M",AA31="M"),"M",IF(AND(AA19=AA31,OR(AA19="X",AA19="W",AA19="Z")),UPPER(AA19),"")))</f>
        <v/>
      </c>
      <c r="AB43" s="44"/>
      <c r="AC43" s="42" t="str">
        <f t="shared" ref="AC43" si="78">IF(OR(AND(AC19="",AD19=""),AND(AC31="",AD31=""),AND(AD19="X",AD31="X"),OR(AD19="M",AD31="M")),"",SUM(AC19,AC31))</f>
        <v/>
      </c>
      <c r="AD43" s="43" t="str">
        <f t="shared" ref="AD43" si="79">IF(AND(AND(AD19="X",AD31="X"),SUM(AC19,AC31)=0,ISNUMBER(AC43)),"",IF(OR(AD19="M",AD31="M"),"M",IF(AND(AD19=AD31,OR(AD19="X",AD19="W",AD19="Z")),UPPER(AD19),"")))</f>
        <v/>
      </c>
      <c r="AE43" s="44"/>
      <c r="AF43" s="131"/>
    </row>
    <row r="44" spans="3:32" s="128" customFormat="1" ht="15" customHeight="1">
      <c r="C44" s="95"/>
      <c r="D44" s="292"/>
      <c r="E44" s="134" t="s">
        <v>518</v>
      </c>
      <c r="F44" s="127"/>
      <c r="G44" s="127"/>
      <c r="H44" s="127" t="s">
        <v>0</v>
      </c>
      <c r="I44" s="127" t="s">
        <v>166</v>
      </c>
      <c r="J44" s="127" t="s">
        <v>0</v>
      </c>
      <c r="K44" s="127" t="s">
        <v>167</v>
      </c>
      <c r="L44" s="127" t="s">
        <v>168</v>
      </c>
      <c r="M44" s="127" t="s">
        <v>483</v>
      </c>
      <c r="N44" s="127" t="s">
        <v>436</v>
      </c>
      <c r="O44" s="127" t="s">
        <v>436</v>
      </c>
      <c r="P44" s="130"/>
      <c r="Q44" s="42" t="str">
        <f t="shared" ref="Q44" si="80">IF(OR(AND(Q20="",R20=""),AND(Q32="",R32=""),AND(R20="X",R32="X"),OR(R20="M",R32="M")),"",SUM(Q20,Q32))</f>
        <v/>
      </c>
      <c r="R44" s="43" t="str">
        <f t="shared" ref="R44" si="81">IF(AND(AND(R20="X",R32="X"),SUM(Q20,Q32)=0,ISNUMBER(Q44)),"",IF(OR(R20="M",R32="M"),"M",IF(AND(R20=R32,OR(R20="X",R20="W",R20="Z")),UPPER(R20),"")))</f>
        <v/>
      </c>
      <c r="S44" s="44"/>
      <c r="T44" s="42" t="str">
        <f t="shared" ref="T44" si="82">IF(OR(AND(T20="",U20=""),AND(T32="",U32=""),AND(U20="X",U32="X"),OR(U20="M",U32="M")),"",SUM(T20,T32))</f>
        <v/>
      </c>
      <c r="U44" s="43" t="str">
        <f t="shared" ref="U44" si="83">IF(AND(AND(U20="X",U32="X"),SUM(T20,T32)=0,ISNUMBER(T44)),"",IF(OR(U20="M",U32="M"),"M",IF(AND(U20=U32,OR(U20="X",U20="W",U20="Z")),UPPER(U20),"")))</f>
        <v/>
      </c>
      <c r="V44" s="44"/>
      <c r="W44" s="42" t="str">
        <f t="shared" ref="W44" si="84">IF(OR(AND(W20="",X20=""),AND(W32="",X32=""),AND(X20="X",X32="X"),OR(X20="M",X32="M")),"",SUM(W20,W32))</f>
        <v/>
      </c>
      <c r="X44" s="43" t="str">
        <f t="shared" ref="X44" si="85">IF(AND(AND(X20="X",X32="X"),SUM(W20,W32)=0,ISNUMBER(W44)),"",IF(OR(X20="M",X32="M"),"M",IF(AND(X20=X32,OR(X20="X",X20="W",X20="Z")),UPPER(X20),"")))</f>
        <v/>
      </c>
      <c r="Y44" s="44"/>
      <c r="Z44" s="42" t="str">
        <f t="shared" ref="Z44" si="86">IF(OR(AND(Z20="",AA20=""),AND(Z32="",AA32=""),AND(AA20="X",AA32="X"),OR(AA20="M",AA32="M")),"",SUM(Z20,Z32))</f>
        <v/>
      </c>
      <c r="AA44" s="43" t="str">
        <f t="shared" ref="AA44" si="87">IF(AND(AND(AA20="X",AA32="X"),SUM(Z20,Z32)=0,ISNUMBER(Z44)),"",IF(OR(AA20="M",AA32="M"),"M",IF(AND(AA20=AA32,OR(AA20="X",AA20="W",AA20="Z")),UPPER(AA20),"")))</f>
        <v/>
      </c>
      <c r="AB44" s="44"/>
      <c r="AC44" s="42" t="str">
        <f t="shared" ref="AC44" si="88">IF(OR(AND(AC20="",AD20=""),AND(AC32="",AD32=""),AND(AD20="X",AD32="X"),OR(AD20="M",AD32="M")),"",SUM(AC20,AC32))</f>
        <v/>
      </c>
      <c r="AD44" s="43" t="str">
        <f t="shared" ref="AD44" si="89">IF(AND(AND(AD20="X",AD32="X"),SUM(AC20,AC32)=0,ISNUMBER(AC44)),"",IF(OR(AD20="M",AD32="M"),"M",IF(AND(AD20=AD32,OR(AD20="X",AD20="W",AD20="Z")),UPPER(AD20),"")))</f>
        <v/>
      </c>
      <c r="AE44" s="44"/>
      <c r="AF44" s="131"/>
    </row>
    <row r="45" spans="3:32" s="128" customFormat="1" ht="15" customHeight="1">
      <c r="C45" s="95"/>
      <c r="D45" s="292"/>
      <c r="E45" s="134" t="s">
        <v>748</v>
      </c>
      <c r="F45" s="127"/>
      <c r="G45" s="127"/>
      <c r="H45" s="127" t="s">
        <v>0</v>
      </c>
      <c r="I45" s="127" t="s">
        <v>166</v>
      </c>
      <c r="J45" s="127" t="s">
        <v>0</v>
      </c>
      <c r="K45" s="127" t="s">
        <v>167</v>
      </c>
      <c r="L45" s="127" t="s">
        <v>168</v>
      </c>
      <c r="M45" s="127" t="s">
        <v>484</v>
      </c>
      <c r="N45" s="127" t="s">
        <v>436</v>
      </c>
      <c r="O45" s="127" t="s">
        <v>436</v>
      </c>
      <c r="P45" s="130"/>
      <c r="Q45" s="42" t="str">
        <f t="shared" ref="Q45" si="90">IF(OR(AND(Q21="",R21=""),AND(Q33="",R33=""),AND(R21="X",R33="X"),OR(R21="M",R33="M")),"",SUM(Q21,Q33))</f>
        <v/>
      </c>
      <c r="R45" s="43" t="str">
        <f t="shared" ref="R45" si="91">IF(AND(AND(R21="X",R33="X"),SUM(Q21,Q33)=0,ISNUMBER(Q45)),"",IF(OR(R21="M",R33="M"),"M",IF(AND(R21=R33,OR(R21="X",R21="W",R21="Z")),UPPER(R21),"")))</f>
        <v/>
      </c>
      <c r="S45" s="44"/>
      <c r="T45" s="42" t="str">
        <f t="shared" ref="T45" si="92">IF(OR(AND(T21="",U21=""),AND(T33="",U33=""),AND(U21="X",U33="X"),OR(U21="M",U33="M")),"",SUM(T21,T33))</f>
        <v/>
      </c>
      <c r="U45" s="43" t="str">
        <f t="shared" ref="U45" si="93">IF(AND(AND(U21="X",U33="X"),SUM(T21,T33)=0,ISNUMBER(T45)),"",IF(OR(U21="M",U33="M"),"M",IF(AND(U21=U33,OR(U21="X",U21="W",U21="Z")),UPPER(U21),"")))</f>
        <v/>
      </c>
      <c r="V45" s="44"/>
      <c r="W45" s="42" t="str">
        <f t="shared" ref="W45" si="94">IF(OR(AND(W21="",X21=""),AND(W33="",X33=""),AND(X21="X",X33="X"),OR(X21="M",X33="M")),"",SUM(W21,W33))</f>
        <v/>
      </c>
      <c r="X45" s="43" t="str">
        <f t="shared" ref="X45" si="95">IF(AND(AND(X21="X",X33="X"),SUM(W21,W33)=0,ISNUMBER(W45)),"",IF(OR(X21="M",X33="M"),"M",IF(AND(X21=X33,OR(X21="X",X21="W",X21="Z")),UPPER(X21),"")))</f>
        <v/>
      </c>
      <c r="Y45" s="44"/>
      <c r="Z45" s="42" t="str">
        <f t="shared" ref="Z45" si="96">IF(OR(AND(Z21="",AA21=""),AND(Z33="",AA33=""),AND(AA21="X",AA33="X"),OR(AA21="M",AA33="M")),"",SUM(Z21,Z33))</f>
        <v/>
      </c>
      <c r="AA45" s="43" t="str">
        <f t="shared" ref="AA45" si="97">IF(AND(AND(AA21="X",AA33="X"),SUM(Z21,Z33)=0,ISNUMBER(Z45)),"",IF(OR(AA21="M",AA33="M"),"M",IF(AND(AA21=AA33,OR(AA21="X",AA21="W",AA21="Z")),UPPER(AA21),"")))</f>
        <v/>
      </c>
      <c r="AB45" s="44"/>
      <c r="AC45" s="42" t="str">
        <f t="shared" ref="AC45" si="98">IF(OR(AND(AC21="",AD21=""),AND(AC33="",AD33=""),AND(AD21="X",AD33="X"),OR(AD21="M",AD33="M")),"",SUM(AC21,AC33))</f>
        <v/>
      </c>
      <c r="AD45" s="43" t="str">
        <f t="shared" ref="AD45" si="99">IF(AND(AND(AD21="X",AD33="X"),SUM(AC21,AC33)=0,ISNUMBER(AC45)),"",IF(OR(AD21="M",AD33="M"),"M",IF(AND(AD21=AD33,OR(AD21="X",AD21="W",AD21="Z")),UPPER(AD21),"")))</f>
        <v/>
      </c>
      <c r="AE45" s="44"/>
      <c r="AF45" s="131"/>
    </row>
    <row r="46" spans="3:32" s="128" customFormat="1" ht="15" customHeight="1">
      <c r="C46" s="95"/>
      <c r="D46" s="292"/>
      <c r="E46" s="134" t="s">
        <v>749</v>
      </c>
      <c r="F46" s="127"/>
      <c r="G46" s="127"/>
      <c r="H46" s="127" t="s">
        <v>0</v>
      </c>
      <c r="I46" s="127" t="s">
        <v>166</v>
      </c>
      <c r="J46" s="127" t="s">
        <v>0</v>
      </c>
      <c r="K46" s="127" t="s">
        <v>167</v>
      </c>
      <c r="L46" s="127" t="s">
        <v>168</v>
      </c>
      <c r="M46" s="127" t="s">
        <v>485</v>
      </c>
      <c r="N46" s="127" t="s">
        <v>436</v>
      </c>
      <c r="O46" s="127" t="s">
        <v>436</v>
      </c>
      <c r="P46" s="130"/>
      <c r="Q46" s="42" t="str">
        <f t="shared" ref="Q46" si="100">IF(OR(AND(Q22="",R22=""),AND(Q34="",R34=""),AND(R22="X",R34="X"),OR(R22="M",R34="M")),"",SUM(Q22,Q34))</f>
        <v/>
      </c>
      <c r="R46" s="43" t="str">
        <f t="shared" ref="R46" si="101">IF(AND(AND(R22="X",R34="X"),SUM(Q22,Q34)=0,ISNUMBER(Q46)),"",IF(OR(R22="M",R34="M"),"M",IF(AND(R22=R34,OR(R22="X",R22="W",R22="Z")),UPPER(R22),"")))</f>
        <v/>
      </c>
      <c r="S46" s="44"/>
      <c r="T46" s="42" t="str">
        <f t="shared" ref="T46" si="102">IF(OR(AND(T22="",U22=""),AND(T34="",U34=""),AND(U22="X",U34="X"),OR(U22="M",U34="M")),"",SUM(T22,T34))</f>
        <v/>
      </c>
      <c r="U46" s="43" t="str">
        <f t="shared" ref="U46" si="103">IF(AND(AND(U22="X",U34="X"),SUM(T22,T34)=0,ISNUMBER(T46)),"",IF(OR(U22="M",U34="M"),"M",IF(AND(U22=U34,OR(U22="X",U22="W",U22="Z")),UPPER(U22),"")))</f>
        <v/>
      </c>
      <c r="V46" s="44"/>
      <c r="W46" s="42" t="str">
        <f t="shared" ref="W46" si="104">IF(OR(AND(W22="",X22=""),AND(W34="",X34=""),AND(X22="X",X34="X"),OR(X22="M",X34="M")),"",SUM(W22,W34))</f>
        <v/>
      </c>
      <c r="X46" s="43" t="str">
        <f t="shared" ref="X46" si="105">IF(AND(AND(X22="X",X34="X"),SUM(W22,W34)=0,ISNUMBER(W46)),"",IF(OR(X22="M",X34="M"),"M",IF(AND(X22=X34,OR(X22="X",X22="W",X22="Z")),UPPER(X22),"")))</f>
        <v/>
      </c>
      <c r="Y46" s="44"/>
      <c r="Z46" s="42" t="str">
        <f t="shared" ref="Z46" si="106">IF(OR(AND(Z22="",AA22=""),AND(Z34="",AA34=""),AND(AA22="X",AA34="X"),OR(AA22="M",AA34="M")),"",SUM(Z22,Z34))</f>
        <v/>
      </c>
      <c r="AA46" s="43" t="str">
        <f t="shared" ref="AA46" si="107">IF(AND(AND(AA22="X",AA34="X"),SUM(Z22,Z34)=0,ISNUMBER(Z46)),"",IF(OR(AA22="M",AA34="M"),"M",IF(AND(AA22=AA34,OR(AA22="X",AA22="W",AA22="Z")),UPPER(AA22),"")))</f>
        <v/>
      </c>
      <c r="AB46" s="44"/>
      <c r="AC46" s="42" t="str">
        <f t="shared" ref="AC46" si="108">IF(OR(AND(AC22="",AD22=""),AND(AC34="",AD34=""),AND(AD22="X",AD34="X"),OR(AD22="M",AD34="M")),"",SUM(AC22,AC34))</f>
        <v/>
      </c>
      <c r="AD46" s="43" t="str">
        <f t="shared" ref="AD46" si="109">IF(AND(AND(AD22="X",AD34="X"),SUM(AC22,AC34)=0,ISNUMBER(AC46)),"",IF(OR(AD22="M",AD34="M"),"M",IF(AND(AD22=AD34,OR(AD22="X",AD22="W",AD22="Z")),UPPER(AD22),"")))</f>
        <v/>
      </c>
      <c r="AE46" s="44"/>
      <c r="AF46" s="131"/>
    </row>
    <row r="47" spans="3:32" s="128" customFormat="1" ht="15" customHeight="1">
      <c r="C47" s="95"/>
      <c r="D47" s="292"/>
      <c r="E47" s="134" t="s">
        <v>517</v>
      </c>
      <c r="F47" s="127"/>
      <c r="G47" s="127"/>
      <c r="H47" s="127" t="s">
        <v>0</v>
      </c>
      <c r="I47" s="127" t="s">
        <v>166</v>
      </c>
      <c r="J47" s="127" t="s">
        <v>0</v>
      </c>
      <c r="K47" s="127" t="s">
        <v>167</v>
      </c>
      <c r="L47" s="127" t="s">
        <v>168</v>
      </c>
      <c r="M47" s="127" t="s">
        <v>486</v>
      </c>
      <c r="N47" s="127" t="s">
        <v>436</v>
      </c>
      <c r="O47" s="127" t="s">
        <v>436</v>
      </c>
      <c r="P47" s="130"/>
      <c r="Q47" s="42" t="str">
        <f t="shared" ref="Q47" si="110">IF(OR(AND(Q23="",R23=""),AND(Q35="",R35=""),AND(R23="X",R35="X"),OR(R23="M",R35="M")),"",SUM(Q23,Q35))</f>
        <v/>
      </c>
      <c r="R47" s="43" t="str">
        <f t="shared" ref="R47" si="111">IF(AND(AND(R23="X",R35="X"),SUM(Q23,Q35)=0,ISNUMBER(Q47)),"",IF(OR(R23="M",R35="M"),"M",IF(AND(R23=R35,OR(R23="X",R23="W",R23="Z")),UPPER(R23),"")))</f>
        <v/>
      </c>
      <c r="S47" s="44"/>
      <c r="T47" s="42" t="str">
        <f t="shared" ref="T47" si="112">IF(OR(AND(T23="",U23=""),AND(T35="",U35=""),AND(U23="X",U35="X"),OR(U23="M",U35="M")),"",SUM(T23,T35))</f>
        <v/>
      </c>
      <c r="U47" s="43" t="str">
        <f t="shared" ref="U47" si="113">IF(AND(AND(U23="X",U35="X"),SUM(T23,T35)=0,ISNUMBER(T47)),"",IF(OR(U23="M",U35="M"),"M",IF(AND(U23=U35,OR(U23="X",U23="W",U23="Z")),UPPER(U23),"")))</f>
        <v/>
      </c>
      <c r="V47" s="44"/>
      <c r="W47" s="42" t="str">
        <f t="shared" ref="W47" si="114">IF(OR(AND(W23="",X23=""),AND(W35="",X35=""),AND(X23="X",X35="X"),OR(X23="M",X35="M")),"",SUM(W23,W35))</f>
        <v/>
      </c>
      <c r="X47" s="43" t="str">
        <f t="shared" ref="X47" si="115">IF(AND(AND(X23="X",X35="X"),SUM(W23,W35)=0,ISNUMBER(W47)),"",IF(OR(X23="M",X35="M"),"M",IF(AND(X23=X35,OR(X23="X",X23="W",X23="Z")),UPPER(X23),"")))</f>
        <v/>
      </c>
      <c r="Y47" s="44"/>
      <c r="Z47" s="42" t="str">
        <f t="shared" ref="Z47" si="116">IF(OR(AND(Z23="",AA23=""),AND(Z35="",AA35=""),AND(AA23="X",AA35="X"),OR(AA23="M",AA35="M")),"",SUM(Z23,Z35))</f>
        <v/>
      </c>
      <c r="AA47" s="43" t="str">
        <f t="shared" ref="AA47" si="117">IF(AND(AND(AA23="X",AA35="X"),SUM(Z23,Z35)=0,ISNUMBER(Z47)),"",IF(OR(AA23="M",AA35="M"),"M",IF(AND(AA23=AA35,OR(AA23="X",AA23="W",AA23="Z")),UPPER(AA23),"")))</f>
        <v/>
      </c>
      <c r="AB47" s="44"/>
      <c r="AC47" s="42" t="str">
        <f t="shared" ref="AC47" si="118">IF(OR(AND(AC23="",AD23=""),AND(AC35="",AD35=""),AND(AD23="X",AD35="X"),OR(AD23="M",AD35="M")),"",SUM(AC23,AC35))</f>
        <v/>
      </c>
      <c r="AD47" s="43" t="str">
        <f t="shared" ref="AD47" si="119">IF(AND(AND(AD23="X",AD35="X"),SUM(AC23,AC35)=0,ISNUMBER(AC47)),"",IF(OR(AD23="M",AD35="M"),"M",IF(AND(AD23=AD35,OR(AD23="X",AD23="W",AD23="Z")),UPPER(AD23),"")))</f>
        <v/>
      </c>
      <c r="AE47" s="44"/>
      <c r="AF47" s="131"/>
    </row>
    <row r="48" spans="3:32" s="128" customFormat="1" ht="15" customHeight="1">
      <c r="C48" s="95"/>
      <c r="D48" s="292"/>
      <c r="E48" s="132" t="s">
        <v>514</v>
      </c>
      <c r="F48" s="127"/>
      <c r="G48" s="127"/>
      <c r="H48" s="127" t="s">
        <v>0</v>
      </c>
      <c r="I48" s="127" t="s">
        <v>166</v>
      </c>
      <c r="J48" s="127" t="s">
        <v>0</v>
      </c>
      <c r="K48" s="127" t="s">
        <v>167</v>
      </c>
      <c r="L48" s="127" t="s">
        <v>168</v>
      </c>
      <c r="M48" s="127" t="s">
        <v>170</v>
      </c>
      <c r="N48" s="127" t="s">
        <v>436</v>
      </c>
      <c r="O48" s="127" t="s">
        <v>436</v>
      </c>
      <c r="P48" s="130"/>
      <c r="Q48" s="42" t="str">
        <f t="shared" ref="Q48" si="120">IF(OR(AND(Q24="",R24=""),AND(Q36="",R36=""),AND(R24="X",R36="X"),OR(R24="M",R36="M")),"",SUM(Q24,Q36))</f>
        <v/>
      </c>
      <c r="R48" s="43" t="str">
        <f t="shared" ref="R48" si="121">IF(AND(AND(R24="X",R36="X"),SUM(Q24,Q36)=0,ISNUMBER(Q48)),"",IF(OR(R24="M",R36="M"),"M",IF(AND(R24=R36,OR(R24="X",R24="W",R24="Z")),UPPER(R24),"")))</f>
        <v/>
      </c>
      <c r="S48" s="44"/>
      <c r="T48" s="42" t="str">
        <f t="shared" ref="T48" si="122">IF(OR(AND(T24="",U24=""),AND(T36="",U36=""),AND(U24="X",U36="X"),OR(U24="M",U36="M")),"",SUM(T24,T36))</f>
        <v/>
      </c>
      <c r="U48" s="43" t="str">
        <f t="shared" ref="U48" si="123">IF(AND(AND(U24="X",U36="X"),SUM(T24,T36)=0,ISNUMBER(T48)),"",IF(OR(U24="M",U36="M"),"M",IF(AND(U24=U36,OR(U24="X",U24="W",U24="Z")),UPPER(U24),"")))</f>
        <v/>
      </c>
      <c r="V48" s="44"/>
      <c r="W48" s="42" t="str">
        <f t="shared" ref="W48" si="124">IF(OR(AND(W24="",X24=""),AND(W36="",X36=""),AND(X24="X",X36="X"),OR(X24="M",X36="M")),"",SUM(W24,W36))</f>
        <v/>
      </c>
      <c r="X48" s="43" t="str">
        <f t="shared" ref="X48" si="125">IF(AND(AND(X24="X",X36="X"),SUM(W24,W36)=0,ISNUMBER(W48)),"",IF(OR(X24="M",X36="M"),"M",IF(AND(X24=X36,OR(X24="X",X24="W",X24="Z")),UPPER(X24),"")))</f>
        <v/>
      </c>
      <c r="Y48" s="44"/>
      <c r="Z48" s="42" t="str">
        <f t="shared" ref="Z48" si="126">IF(OR(AND(Z24="",AA24=""),AND(Z36="",AA36=""),AND(AA24="X",AA36="X"),OR(AA24="M",AA36="M")),"",SUM(Z24,Z36))</f>
        <v/>
      </c>
      <c r="AA48" s="43" t="str">
        <f t="shared" ref="AA48" si="127">IF(AND(AND(AA24="X",AA36="X"),SUM(Z24,Z36)=0,ISNUMBER(Z48)),"",IF(OR(AA24="M",AA36="M"),"M",IF(AND(AA24=AA36,OR(AA24="X",AA24="W",AA24="Z")),UPPER(AA24),"")))</f>
        <v/>
      </c>
      <c r="AB48" s="44"/>
      <c r="AC48" s="42" t="str">
        <f t="shared" ref="AC48" si="128">IF(OR(AND(AC24="",AD24=""),AND(AC36="",AD36=""),AND(AD24="X",AD36="X"),OR(AD24="M",AD36="M")),"",SUM(AC24,AC36))</f>
        <v/>
      </c>
      <c r="AD48" s="43" t="str">
        <f t="shared" ref="AD48" si="129">IF(AND(AND(AD24="X",AD36="X"),SUM(AC24,AC36)=0,ISNUMBER(AC48)),"",IF(OR(AD24="M",AD36="M"),"M",IF(AND(AD24=AD36,OR(AD24="X",AD24="W",AD24="Z")),UPPER(AD24),"")))</f>
        <v/>
      </c>
      <c r="AE48" s="44"/>
      <c r="AF48" s="131"/>
    </row>
    <row r="49" spans="3:32" s="128" customFormat="1" ht="15" customHeight="1">
      <c r="C49" s="95"/>
      <c r="D49" s="293"/>
      <c r="E49" s="132" t="s">
        <v>511</v>
      </c>
      <c r="F49" s="127"/>
      <c r="G49" s="127"/>
      <c r="H49" s="127" t="s">
        <v>0</v>
      </c>
      <c r="I49" s="127" t="s">
        <v>166</v>
      </c>
      <c r="J49" s="127" t="s">
        <v>0</v>
      </c>
      <c r="K49" s="127" t="s">
        <v>167</v>
      </c>
      <c r="L49" s="127" t="s">
        <v>168</v>
      </c>
      <c r="M49" s="127" t="s">
        <v>0</v>
      </c>
      <c r="N49" s="127" t="s">
        <v>436</v>
      </c>
      <c r="O49" s="127" t="s">
        <v>436</v>
      </c>
      <c r="P49" s="130"/>
      <c r="Q49" s="42" t="str">
        <f t="shared" ref="Q49" si="130">IF(OR(AND(Q25="",R25=""),AND(Q37="",R37=""),AND(R25="X",R37="X"),OR(R25="M",R37="M")),"",SUM(Q25,Q37))</f>
        <v/>
      </c>
      <c r="R49" s="43" t="str">
        <f t="shared" ref="R49" si="131">IF(AND(AND(R25="X",R37="X"),SUM(Q25,Q37)=0,ISNUMBER(Q49)),"",IF(OR(R25="M",R37="M"),"M",IF(AND(R25=R37,OR(R25="X",R25="W",R25="Z")),UPPER(R25),"")))</f>
        <v/>
      </c>
      <c r="S49" s="44"/>
      <c r="T49" s="42" t="str">
        <f t="shared" ref="T49" si="132">IF(OR(AND(T25="",U25=""),AND(T37="",U37=""),AND(U25="X",U37="X"),OR(U25="M",U37="M")),"",SUM(T25,T37))</f>
        <v/>
      </c>
      <c r="U49" s="43" t="str">
        <f t="shared" ref="U49" si="133">IF(AND(AND(U25="X",U37="X"),SUM(T25,T37)=0,ISNUMBER(T49)),"",IF(OR(U25="M",U37="M"),"M",IF(AND(U25=U37,OR(U25="X",U25="W",U25="Z")),UPPER(U25),"")))</f>
        <v/>
      </c>
      <c r="V49" s="44"/>
      <c r="W49" s="42" t="str">
        <f t="shared" ref="W49" si="134">IF(OR(AND(W25="",X25=""),AND(W37="",X37=""),AND(X25="X",X37="X"),OR(X25="M",X37="M")),"",SUM(W25,W37))</f>
        <v/>
      </c>
      <c r="X49" s="43" t="str">
        <f t="shared" ref="X49" si="135">IF(AND(AND(X25="X",X37="X"),SUM(W25,W37)=0,ISNUMBER(W49)),"",IF(OR(X25="M",X37="M"),"M",IF(AND(X25=X37,OR(X25="X",X25="W",X25="Z")),UPPER(X25),"")))</f>
        <v/>
      </c>
      <c r="Y49" s="44"/>
      <c r="Z49" s="42" t="str">
        <f t="shared" ref="Z49" si="136">IF(OR(AND(Z25="",AA25=""),AND(Z37="",AA37=""),AND(AA25="X",AA37="X"),OR(AA25="M",AA37="M")),"",SUM(Z25,Z37))</f>
        <v/>
      </c>
      <c r="AA49" s="43" t="str">
        <f t="shared" ref="AA49" si="137">IF(AND(AND(AA25="X",AA37="X"),SUM(Z25,Z37)=0,ISNUMBER(Z49)),"",IF(OR(AA25="M",AA37="M"),"M",IF(AND(AA25=AA37,OR(AA25="X",AA25="W",AA25="Z")),UPPER(AA25),"")))</f>
        <v/>
      </c>
      <c r="AB49" s="44"/>
      <c r="AC49" s="42" t="str">
        <f t="shared" ref="AC49" si="138">IF(OR(AND(AC25="",AD25=""),AND(AC37="",AD37=""),AND(AD25="X",AD37="X"),OR(AD25="M",AD37="M")),"",SUM(AC25,AC37))</f>
        <v/>
      </c>
      <c r="AD49" s="43" t="str">
        <f t="shared" ref="AD49" si="139">IF(AND(AND(AD25="X",AD37="X"),SUM(AC25,AC37)=0,ISNUMBER(AC49)),"",IF(OR(AD25="M",AD37="M"),"M",IF(AND(AD25=AD37,OR(AD25="X",AD25="W",AD25="Z")),UPPER(AD25),"")))</f>
        <v/>
      </c>
      <c r="AE49" s="44"/>
      <c r="AF49" s="131"/>
    </row>
    <row r="50" spans="3:32">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row>
    <row r="51" spans="3:32">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row>
    <row r="52" spans="3:32" hidden="1"/>
    <row r="53" spans="3:32" hidden="1">
      <c r="Q53" s="117">
        <f>SUMPRODUCT(--(Q14:Q49=0),--(Q14:Q49&lt;&gt;""),--(R14:R49="Z"))+SUMPRODUCT(--(Q14:Q49=0),--(Q14:Q49&lt;&gt;""),--(R14:R49=""))+SUMPRODUCT(--(Q14:Q49&gt;0),--(R14:R49="W"))+SUMPRODUCT(--(Q14:Q49&gt;0), --(Q14:Q49&lt;&gt;""),--(R14:R49=""))+SUMPRODUCT(--(Q14:Q49=""),--(R14:R49="Z"))</f>
        <v>0</v>
      </c>
      <c r="R53" s="118"/>
      <c r="S53" s="118"/>
      <c r="T53" s="117">
        <f t="shared" ref="T53" si="140">SUMPRODUCT(--(T14:T49=0),--(T14:T49&lt;&gt;""),--(U14:U49="Z"))+SUMPRODUCT(--(T14:T49=0),--(T14:T49&lt;&gt;""),--(U14:U49=""))+SUMPRODUCT(--(T14:T49&gt;0),--(U14:U49="W"))+SUMPRODUCT(--(T14:T49&gt;0), --(T14:T49&lt;&gt;""),--(U14:U49=""))+SUMPRODUCT(--(T14:T49=""),--(U14:U49="Z"))</f>
        <v>0</v>
      </c>
      <c r="U53" s="118"/>
      <c r="V53" s="118"/>
      <c r="W53" s="117">
        <f t="shared" ref="W53" si="141">SUMPRODUCT(--(W14:W49=0),--(W14:W49&lt;&gt;""),--(X14:X49="Z"))+SUMPRODUCT(--(W14:W49=0),--(W14:W49&lt;&gt;""),--(X14:X49=""))+SUMPRODUCT(--(W14:W49&gt;0),--(X14:X49="W"))+SUMPRODUCT(--(W14:W49&gt;0), --(W14:W49&lt;&gt;""),--(X14:X49=""))+SUMPRODUCT(--(W14:W49=""),--(X14:X49="Z"))</f>
        <v>0</v>
      </c>
      <c r="X53" s="118"/>
      <c r="Y53" s="118"/>
      <c r="Z53" s="117">
        <f t="shared" ref="Z53" si="142">SUMPRODUCT(--(Z14:Z49=0),--(Z14:Z49&lt;&gt;""),--(AA14:AA49="Z"))+SUMPRODUCT(--(Z14:Z49=0),--(Z14:Z49&lt;&gt;""),--(AA14:AA49=""))+SUMPRODUCT(--(Z14:Z49&gt;0),--(AA14:AA49="W"))+SUMPRODUCT(--(Z14:Z49&gt;0), --(Z14:Z49&lt;&gt;""),--(AA14:AA49=""))+SUMPRODUCT(--(Z14:Z49=""),--(AA14:AA49="Z"))</f>
        <v>0</v>
      </c>
      <c r="AA53" s="118"/>
      <c r="AB53" s="118"/>
      <c r="AC53" s="117">
        <f t="shared" ref="AC53" si="143">SUMPRODUCT(--(AC14:AC49=0),--(AC14:AC49&lt;&gt;""),--(AD14:AD49="Z"))+SUMPRODUCT(--(AC14:AC49=0),--(AC14:AC49&lt;&gt;""),--(AD14:AD49=""))+SUMPRODUCT(--(AC14:AC49&gt;0),--(AD14:AD49="W"))+SUMPRODUCT(--(AC14:AC49&gt;0), --(AC14:AC49&lt;&gt;""),--(AD14:AD49=""))+SUMPRODUCT(--(AC14:AC49=""),--(AD14:AD49="Z"))</f>
        <v>0</v>
      </c>
      <c r="AD53" s="118"/>
      <c r="AE53" s="118"/>
    </row>
    <row r="54" spans="3:32" hidden="1"/>
    <row r="55" spans="3:32" hidden="1"/>
    <row r="56" spans="3:32" hidden="1"/>
    <row r="57" spans="3:32" hidden="1"/>
    <row r="58" spans="3:32" hidden="1"/>
    <row r="59" spans="3:32" hidden="1"/>
    <row r="60" spans="3:32" hidden="1"/>
    <row r="61" spans="3:32" hidden="1"/>
    <row r="62" spans="3:32" hidden="1"/>
  </sheetData>
  <sheetProtection password="CA1C" sheet="1" objects="1" scenarios="1" formatCells="0" formatColumns="0" formatRows="0" sort="0" autoFilter="0"/>
  <mergeCells count="15">
    <mergeCell ref="D3:E3"/>
    <mergeCell ref="D1:AF1"/>
    <mergeCell ref="D14:D25"/>
    <mergeCell ref="D26:D37"/>
    <mergeCell ref="D38:D49"/>
    <mergeCell ref="Q4:S4"/>
    <mergeCell ref="T4:V4"/>
    <mergeCell ref="W4:Y4"/>
    <mergeCell ref="Z4:AB4"/>
    <mergeCell ref="AC4:AE4"/>
    <mergeCell ref="Q3:S3"/>
    <mergeCell ref="T3:V3"/>
    <mergeCell ref="W3:Y3"/>
    <mergeCell ref="Z3:AB3"/>
    <mergeCell ref="AC3:AE3"/>
  </mergeCells>
  <conditionalFormatting sqref="Q14:Q49 T14:T49 W14:W49 Z14:Z49 AC14:AC49">
    <cfRule type="expression" dxfId="93" priority="3">
      <formula xml:space="preserve"> OR(AND(Q14=0,Q14&lt;&gt;"",R14&lt;&gt;"Z",R14&lt;&gt;""),AND(Q14&gt;0,Q14&lt;&gt;"",R14&lt;&gt;"W",R14&lt;&gt;""),AND(Q14="", R14="W"))</formula>
    </cfRule>
  </conditionalFormatting>
  <conditionalFormatting sqref="R14:R49 U14:U49 X14:X49 AA14:AA49 AD14:AD49">
    <cfRule type="expression" dxfId="92" priority="2">
      <formula xml:space="preserve"> OR(AND(Q14=0,Q14&lt;&gt;"",R14&lt;&gt;"Z",R14&lt;&gt;""),AND(Q14&gt;0,Q14&lt;&gt;"",R14&lt;&gt;"W",R14&lt;&gt;""),AND(Q14="", R14="W"))</formula>
    </cfRule>
  </conditionalFormatting>
  <conditionalFormatting sqref="S14:S49 V14:V49 Y14:Y49 AB14:AB49 AE14:AE49">
    <cfRule type="expression" dxfId="91" priority="1">
      <formula xml:space="preserve"> AND(OR(R14="X",R14="W"),S14="")</formula>
    </cfRule>
  </conditionalFormatting>
  <conditionalFormatting sqref="AC25 AC37 Q25 T25 W25 Z25 Q37 T37 W37 Z37">
    <cfRule type="expression" dxfId="90" priority="5">
      <formula>OR(COUNTIF(R14:R24,"M")=11,COUNTIF(R14:R24,"X")=11)</formula>
    </cfRule>
    <cfRule type="expression" dxfId="89" priority="7">
      <formula>IF(OR(SUMPRODUCT(--(Q14:Q24=""),--(R14:R24=""))&gt;0,COUNTIF(R14:R24,"M")&gt;0,COUNTIF(R14:R24,"X")=11),"",SUM(Q14:Q24)) &lt;&gt; Q25</formula>
    </cfRule>
  </conditionalFormatting>
  <conditionalFormatting sqref="AD25 AD37 R25 U25 X25 AA25 R37 U37 X37 AA37">
    <cfRule type="expression" dxfId="88" priority="9">
      <formula>OR(COUNTIF(R14:R24,"M")=11,COUNTIF(R14:R24,"X")=11)</formula>
    </cfRule>
    <cfRule type="expression" dxfId="87" priority="11">
      <formula>IF(AND(COUNTIF(R14:R24,"X")=11,SUM(Q14:Q24)=0,ISNUMBER(Q25)),"",IF(COUNTIF(R14:R24,"M")&gt;0,"M",IF(AND(COUNTIF(R14:R24,R14)=11,OR(R14="X",R14="W",R14="Z")),UPPER(R14),""))) &lt;&gt; R25</formula>
    </cfRule>
  </conditionalFormatting>
  <conditionalFormatting sqref="AC38:AC49 Q38:Q49 T38:T49 W38:W49 Z38:Z49">
    <cfRule type="expression" dxfId="86" priority="13">
      <formula>OR(AND(R14="X",R26="X"),AND(R14="M",R26="M"))</formula>
    </cfRule>
    <cfRule type="expression" dxfId="85" priority="15">
      <formula>IF(OR(AND(Q14="",R14=""),AND(Q26="",R26=""),AND(R14="X",R26="X"),OR(R14="M",R26="M")),"",SUM(Q14,Q26)) &lt;&gt; Q38</formula>
    </cfRule>
  </conditionalFormatting>
  <conditionalFormatting sqref="AD38:AD49 R38:R49 U38:U49 X38:X49 AA38:AA49">
    <cfRule type="expression" dxfId="84" priority="17">
      <formula>OR(AND(R14="X",R26="X"),AND(R14="M",R26="M"))</formula>
    </cfRule>
  </conditionalFormatting>
  <conditionalFormatting sqref="AD38:AD49 R38:R49 U38:U49 X38:X49 AA38:AA49">
    <cfRule type="expression" dxfId="83" priority="19">
      <formula>IF(AND(AND(R14="X",R26="X"),SUM(Q14,Q26)=0,ISNUMBER(Q38)),"",IF(OR(R14="M",R26="M"),"M",IF(AND(R14=R26,OR(R14="X",R14="W",R14="Z")),UPPER(R14),""))) &lt;&gt; R38</formula>
    </cfRule>
  </conditionalFormatting>
  <conditionalFormatting sqref="AC14:AC24 AC26:AC36">
    <cfRule type="expression" dxfId="82" priority="21">
      <formula>OR(COUNTIF(R14:AA14,"M")=4,COUNTIF(R14:AA14,"X")=4)</formula>
    </cfRule>
  </conditionalFormatting>
  <conditionalFormatting sqref="AC14:AC24 AC26:AC36">
    <cfRule type="expression" dxfId="81" priority="23">
      <formula>IF(OR(EXACT(Q14,R14),EXACT(T14,U14), EXACT(W14,X14),EXACT(Z14,AA14), COUNTIF(R14:AA14,"M")&gt;0,COUNTIF(R14:AA14,"X")=4),"",SUM(Q14,T14, W14,Z14)) &lt;&gt; AC14</formula>
    </cfRule>
  </conditionalFormatting>
  <conditionalFormatting sqref="AD14:AD24 AD26:AD36">
    <cfRule type="expression" dxfId="80" priority="25">
      <formula>OR(COUNTIF(R14:AA14,"M")=4,COUNTIF(R14:AA14,"X")=4)</formula>
    </cfRule>
  </conditionalFormatting>
  <conditionalFormatting sqref="AD14:AD24 AD26:AD36">
    <cfRule type="expression" dxfId="79" priority="27">
      <formula>IF(AND(COUNTIF(R14:AA14,"X")=4,SUM(Q14,T14, W14, Z14)=0,ISNUMBER(AC14)),"",IF(COUNTIF(R14:AA14,"M")&gt;0,"M", IF(AND(COUNTIF(R14:AA14,R14)=4,OR(R14="X",R14="W",R14="Z")),UPPER(R14),""))) &lt;&gt; AD14</formula>
    </cfRule>
  </conditionalFormatting>
  <dataValidations count="4">
    <dataValidation allowBlank="1" showInputMessage="1" showErrorMessage="1" sqref="A1:P1048576 AF14:AK1048576 Q50:AE1048576 AL1:XFD1048576 Q1:AK13"/>
    <dataValidation type="textLength" allowBlank="1" showInputMessage="1" showErrorMessage="1" errorTitle="Entrada no válida" error="La longitud del texto debe ser entre 2 y 500 caracteres" sqref="S14:S49 V14:V49 Y14:Y49 AB14:AB49 AE14:AE49">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R14:R49 U14:U49 X14:X49 AA14:AA49 AD14:AD49">
      <formula1>"Z,M,X,W"</formula1>
    </dataValidation>
    <dataValidation type="decimal" operator="greaterThanOrEqual" allowBlank="1" showInputMessage="1" showErrorMessage="1" errorTitle="Entrada no válida" error="Por favor, ingrese un valor numérico" sqref="Q14:Q49 T14:T49 W14:W49 Z14:Z49 AC14:AC49">
      <formula1>0</formula1>
    </dataValidation>
  </dataValidations>
  <pageMargins left="0.23622047244094491" right="0.23622047244094491" top="0.74803149606299213" bottom="0.74803149606299213" header="0.31496062992125984" footer="0.31496062992125984"/>
  <pageSetup scale="55"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29"/>
  <sheetViews>
    <sheetView showGridLines="0" topLeftCell="C1" zoomScaleNormal="100" workbookViewId="0">
      <pane xSplit="14" ySplit="13" topLeftCell="Q14" activePane="bottomRight" state="frozen"/>
      <selection activeCell="Q14" sqref="Q14"/>
      <selection pane="topRight" activeCell="Q14" sqref="Q14"/>
      <selection pane="bottomLeft" activeCell="Q14" sqref="Q14"/>
      <selection pane="bottomRight" activeCell="Q14" sqref="Q14"/>
    </sheetView>
  </sheetViews>
  <sheetFormatPr defaultColWidth="9.140625" defaultRowHeight="15"/>
  <cols>
    <col min="1" max="1" width="18.28515625" style="154" hidden="1" customWidth="1"/>
    <col min="2" max="2" width="10.5703125" style="154" hidden="1" customWidth="1"/>
    <col min="3" max="3" width="5.7109375" style="154" customWidth="1"/>
    <col min="4" max="4" width="24.42578125" style="154" customWidth="1"/>
    <col min="5" max="7" width="8.7109375" style="154" hidden="1" customWidth="1"/>
    <col min="8" max="8" width="3" style="154" hidden="1" customWidth="1"/>
    <col min="9" max="9" width="5.85546875" style="154" hidden="1" customWidth="1"/>
    <col min="10" max="10" width="3" style="154" hidden="1" customWidth="1"/>
    <col min="11" max="11" width="5.28515625" style="154" hidden="1" customWidth="1"/>
    <col min="12" max="12" width="3.7109375" style="154" hidden="1" customWidth="1"/>
    <col min="13" max="13" width="3" style="154" hidden="1" customWidth="1"/>
    <col min="14" max="15" width="4.140625" style="154" hidden="1" customWidth="1"/>
    <col min="16" max="16" width="17.7109375" style="154" hidden="1" customWidth="1"/>
    <col min="17" max="17" width="12.7109375" style="154" customWidth="1"/>
    <col min="18" max="18" width="2.7109375" style="154" customWidth="1"/>
    <col min="19" max="19" width="5.7109375" style="154" customWidth="1"/>
    <col min="20" max="20" width="12.7109375" style="154" customWidth="1"/>
    <col min="21" max="21" width="2.7109375" style="154" customWidth="1"/>
    <col min="22" max="22" width="5.7109375" style="154" customWidth="1"/>
    <col min="23" max="23" width="12.7109375" style="154" customWidth="1"/>
    <col min="24" max="24" width="2.7109375" style="154" customWidth="1"/>
    <col min="25" max="25" width="5.7109375" style="154" customWidth="1"/>
    <col min="26" max="26" width="12.7109375" style="154" customWidth="1"/>
    <col min="27" max="27" width="2.7109375" style="154" customWidth="1"/>
    <col min="28" max="28" width="5.7109375" style="154" customWidth="1"/>
    <col min="29" max="29" width="12.7109375" style="154" customWidth="1"/>
    <col min="30" max="30" width="2.7109375" style="154" customWidth="1"/>
    <col min="31" max="31" width="5.7109375" style="154" customWidth="1"/>
    <col min="32" max="32" width="12.7109375" style="154" customWidth="1"/>
    <col min="33" max="33" width="2.7109375" style="154" customWidth="1"/>
    <col min="34" max="34" width="5.7109375" style="154" customWidth="1"/>
    <col min="35" max="35" width="12.7109375" style="154" customWidth="1"/>
    <col min="36" max="36" width="2.7109375" style="154" customWidth="1"/>
    <col min="37" max="38" width="5.7109375" style="154" customWidth="1"/>
    <col min="39" max="16384" width="9.140625" style="154"/>
  </cols>
  <sheetData>
    <row r="1" spans="1:38" s="120" customFormat="1" ht="35.25" customHeight="1">
      <c r="A1" s="88" t="s">
        <v>110</v>
      </c>
      <c r="B1" s="89" t="s">
        <v>183</v>
      </c>
      <c r="C1" s="136"/>
      <c r="D1" s="289" t="s">
        <v>525</v>
      </c>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row>
    <row r="2" spans="1:38" s="92" customFormat="1" ht="3.75" customHeight="1">
      <c r="A2" s="88" t="s">
        <v>116</v>
      </c>
      <c r="B2" s="93" t="str">
        <f>VLOOKUP(VAL_C1!$B$2,VAL_Drop_Down_Lists!$A$3:$B$213,2,FALSE)</f>
        <v>_X</v>
      </c>
      <c r="C2" s="137"/>
      <c r="D2" s="138"/>
      <c r="E2" s="138"/>
      <c r="F2" s="138"/>
      <c r="G2" s="138"/>
      <c r="H2" s="138"/>
      <c r="I2" s="138"/>
      <c r="J2" s="138"/>
      <c r="K2" s="138"/>
      <c r="L2" s="138"/>
      <c r="M2" s="138"/>
      <c r="N2" s="138"/>
      <c r="O2" s="138"/>
      <c r="P2" s="138"/>
      <c r="Q2" s="139"/>
      <c r="R2" s="139"/>
      <c r="S2" s="139"/>
      <c r="T2" s="139"/>
      <c r="U2" s="139"/>
      <c r="V2" s="139"/>
      <c r="W2" s="139"/>
      <c r="X2" s="139"/>
      <c r="Y2" s="139"/>
      <c r="Z2" s="139"/>
      <c r="AA2" s="139"/>
      <c r="AB2" s="139"/>
      <c r="AC2" s="139"/>
      <c r="AD2" s="139"/>
      <c r="AE2" s="139"/>
      <c r="AF2" s="139"/>
      <c r="AG2" s="139"/>
      <c r="AH2" s="139"/>
      <c r="AI2" s="139"/>
      <c r="AJ2" s="139"/>
      <c r="AK2" s="139"/>
      <c r="AL2" s="116"/>
    </row>
    <row r="3" spans="1:38" s="142" customFormat="1" ht="25.5" customHeight="1">
      <c r="A3" s="88" t="s">
        <v>120</v>
      </c>
      <c r="B3" s="93" t="str">
        <f>IF(VAL_C1!$H$32&lt;&gt;"", YEAR(VAL_C1!$H$32),"")</f>
        <v/>
      </c>
      <c r="C3" s="137"/>
      <c r="D3" s="303" t="s">
        <v>509</v>
      </c>
      <c r="E3" s="140"/>
      <c r="F3" s="140"/>
      <c r="G3" s="140"/>
      <c r="H3" s="140"/>
      <c r="I3" s="140"/>
      <c r="J3" s="140"/>
      <c r="K3" s="140"/>
      <c r="L3" s="140"/>
      <c r="M3" s="140"/>
      <c r="N3" s="140"/>
      <c r="O3" s="140"/>
      <c r="P3" s="140"/>
      <c r="Q3" s="300" t="s">
        <v>519</v>
      </c>
      <c r="R3" s="300"/>
      <c r="S3" s="300"/>
      <c r="T3" s="300"/>
      <c r="U3" s="300"/>
      <c r="V3" s="300"/>
      <c r="W3" s="300"/>
      <c r="X3" s="300"/>
      <c r="Y3" s="300"/>
      <c r="Z3" s="300"/>
      <c r="AA3" s="300"/>
      <c r="AB3" s="294"/>
      <c r="AC3" s="301" t="s">
        <v>520</v>
      </c>
      <c r="AD3" s="301"/>
      <c r="AE3" s="301"/>
      <c r="AF3" s="301"/>
      <c r="AG3" s="301"/>
      <c r="AH3" s="301"/>
      <c r="AI3" s="301"/>
      <c r="AJ3" s="301"/>
      <c r="AK3" s="301"/>
      <c r="AL3" s="141"/>
    </row>
    <row r="4" spans="1:38" s="145" customFormat="1" ht="42.75" customHeight="1">
      <c r="A4" s="88" t="s">
        <v>123</v>
      </c>
      <c r="B4" s="93" t="str">
        <f>IF(VAL_C1!$H$33&lt;&gt;"", YEAR(VAL_C1!$H$33),"")</f>
        <v/>
      </c>
      <c r="C4" s="137"/>
      <c r="D4" s="303"/>
      <c r="E4" s="143"/>
      <c r="F4" s="143"/>
      <c r="G4" s="143"/>
      <c r="H4" s="143"/>
      <c r="I4" s="143"/>
      <c r="J4" s="143"/>
      <c r="K4" s="143"/>
      <c r="L4" s="143"/>
      <c r="M4" s="143"/>
      <c r="N4" s="143"/>
      <c r="O4" s="143"/>
      <c r="P4" s="143"/>
      <c r="Q4" s="300" t="s">
        <v>490</v>
      </c>
      <c r="R4" s="300"/>
      <c r="S4" s="300"/>
      <c r="T4" s="300" t="s">
        <v>491</v>
      </c>
      <c r="U4" s="300"/>
      <c r="V4" s="300"/>
      <c r="W4" s="300" t="s">
        <v>492</v>
      </c>
      <c r="X4" s="300"/>
      <c r="Y4" s="300"/>
      <c r="Z4" s="300" t="s">
        <v>493</v>
      </c>
      <c r="AA4" s="300"/>
      <c r="AB4" s="300"/>
      <c r="AC4" s="302" t="s">
        <v>521</v>
      </c>
      <c r="AD4" s="302"/>
      <c r="AE4" s="302"/>
      <c r="AF4" s="302" t="s">
        <v>491</v>
      </c>
      <c r="AG4" s="302"/>
      <c r="AH4" s="302"/>
      <c r="AI4" s="302" t="s">
        <v>492</v>
      </c>
      <c r="AJ4" s="302"/>
      <c r="AK4" s="302"/>
      <c r="AL4" s="144"/>
    </row>
    <row r="5" spans="1:38" s="145" customFormat="1" ht="33.75" customHeight="1">
      <c r="A5" s="88" t="s">
        <v>125</v>
      </c>
      <c r="B5" s="89" t="s">
        <v>0</v>
      </c>
      <c r="C5" s="137"/>
      <c r="D5" s="303"/>
      <c r="E5" s="146"/>
      <c r="F5" s="146"/>
      <c r="G5" s="146"/>
      <c r="H5" s="146"/>
      <c r="I5" s="146"/>
      <c r="J5" s="146"/>
      <c r="K5" s="146"/>
      <c r="L5" s="146"/>
      <c r="M5" s="146"/>
      <c r="N5" s="146"/>
      <c r="O5" s="147"/>
      <c r="P5" s="147"/>
      <c r="Q5" s="300" t="s">
        <v>496</v>
      </c>
      <c r="R5" s="300"/>
      <c r="S5" s="300"/>
      <c r="T5" s="300" t="s">
        <v>522</v>
      </c>
      <c r="U5" s="300"/>
      <c r="V5" s="300"/>
      <c r="W5" s="300" t="s">
        <v>523</v>
      </c>
      <c r="X5" s="300"/>
      <c r="Y5" s="300"/>
      <c r="Z5" s="300" t="s">
        <v>501</v>
      </c>
      <c r="AA5" s="300"/>
      <c r="AB5" s="294"/>
      <c r="AC5" s="304" t="s">
        <v>496</v>
      </c>
      <c r="AD5" s="304"/>
      <c r="AE5" s="304"/>
      <c r="AF5" s="300" t="s">
        <v>522</v>
      </c>
      <c r="AG5" s="300"/>
      <c r="AH5" s="300"/>
      <c r="AI5" s="300" t="s">
        <v>524</v>
      </c>
      <c r="AJ5" s="300"/>
      <c r="AK5" s="300"/>
      <c r="AL5" s="148"/>
    </row>
    <row r="6" spans="1:38" s="145" customFormat="1" ht="21" hidden="1">
      <c r="A6" s="88" t="s">
        <v>127</v>
      </c>
      <c r="B6" s="89"/>
      <c r="C6" s="137"/>
      <c r="D6" s="149"/>
      <c r="E6" s="150"/>
      <c r="F6" s="150"/>
      <c r="G6" s="150"/>
      <c r="H6" s="150"/>
      <c r="I6" s="150"/>
      <c r="J6" s="150"/>
      <c r="K6" s="150"/>
      <c r="L6" s="150"/>
      <c r="M6" s="150"/>
      <c r="N6" s="150"/>
      <c r="O6" s="151"/>
      <c r="P6" s="151" t="s">
        <v>1</v>
      </c>
      <c r="Q6" s="151" t="s">
        <v>182</v>
      </c>
      <c r="R6" s="151"/>
      <c r="S6" s="151"/>
      <c r="T6" s="151" t="s">
        <v>182</v>
      </c>
      <c r="U6" s="151"/>
      <c r="V6" s="151"/>
      <c r="W6" s="151" t="s">
        <v>182</v>
      </c>
      <c r="X6" s="151"/>
      <c r="Y6" s="151"/>
      <c r="Z6" s="151" t="s">
        <v>182</v>
      </c>
      <c r="AA6" s="151"/>
      <c r="AB6" s="151"/>
      <c r="AC6" s="151" t="s">
        <v>181</v>
      </c>
      <c r="AD6" s="151"/>
      <c r="AE6" s="151"/>
      <c r="AF6" s="151" t="s">
        <v>181</v>
      </c>
      <c r="AG6" s="151"/>
      <c r="AH6" s="151"/>
      <c r="AI6" s="151" t="s">
        <v>181</v>
      </c>
      <c r="AJ6" s="151"/>
      <c r="AK6" s="151"/>
      <c r="AL6" s="148"/>
    </row>
    <row r="7" spans="1:38" s="145" customFormat="1" ht="27" hidden="1" customHeight="1">
      <c r="A7" s="88" t="s">
        <v>129</v>
      </c>
      <c r="B7" s="93" t="str">
        <f>IF(VAL_C1!$H$33&lt;&gt;"", YEAR(VAL_C1!$H$33),"")</f>
        <v/>
      </c>
      <c r="C7" s="137"/>
      <c r="D7" s="149"/>
      <c r="E7" s="150"/>
      <c r="F7" s="150"/>
      <c r="G7" s="150"/>
      <c r="H7" s="150"/>
      <c r="I7" s="150"/>
      <c r="J7" s="150"/>
      <c r="K7" s="150"/>
      <c r="L7" s="150"/>
      <c r="M7" s="150"/>
      <c r="N7" s="150"/>
      <c r="O7" s="151"/>
      <c r="P7" s="151" t="s">
        <v>156</v>
      </c>
      <c r="Q7" s="151" t="s">
        <v>171</v>
      </c>
      <c r="R7" s="151"/>
      <c r="S7" s="151"/>
      <c r="T7" s="151" t="s">
        <v>172</v>
      </c>
      <c r="U7" s="151"/>
      <c r="V7" s="151"/>
      <c r="W7" s="151" t="s">
        <v>173</v>
      </c>
      <c r="X7" s="151"/>
      <c r="Y7" s="151"/>
      <c r="Z7" s="151" t="s">
        <v>174</v>
      </c>
      <c r="AA7" s="151"/>
      <c r="AB7" s="151"/>
      <c r="AC7" s="151" t="s">
        <v>171</v>
      </c>
      <c r="AD7" s="151"/>
      <c r="AE7" s="151"/>
      <c r="AF7" s="151" t="s">
        <v>172</v>
      </c>
      <c r="AG7" s="151"/>
      <c r="AH7" s="151"/>
      <c r="AI7" s="151" t="s">
        <v>173</v>
      </c>
      <c r="AJ7" s="151"/>
      <c r="AK7" s="151"/>
      <c r="AL7" s="148"/>
    </row>
    <row r="8" spans="1:38" s="145" customFormat="1" ht="21" hidden="1">
      <c r="A8" s="88" t="s">
        <v>131</v>
      </c>
      <c r="B8" s="93" t="str">
        <f>IF(VAL_C1!$H$34&lt;&gt;"", YEAR(VAL_C1!$H$34),"")</f>
        <v/>
      </c>
      <c r="C8" s="137"/>
      <c r="D8" s="149"/>
      <c r="E8" s="150"/>
      <c r="F8" s="150"/>
      <c r="G8" s="150"/>
      <c r="H8" s="150"/>
      <c r="I8" s="150"/>
      <c r="J8" s="150"/>
      <c r="K8" s="150"/>
      <c r="L8" s="150"/>
      <c r="M8" s="150"/>
      <c r="N8" s="150"/>
      <c r="O8" s="151"/>
      <c r="P8" s="151" t="s">
        <v>157</v>
      </c>
      <c r="Q8" s="151" t="s">
        <v>0</v>
      </c>
      <c r="R8" s="151"/>
      <c r="S8" s="151"/>
      <c r="T8" s="151" t="s">
        <v>0</v>
      </c>
      <c r="U8" s="151"/>
      <c r="V8" s="151"/>
      <c r="W8" s="151" t="s">
        <v>0</v>
      </c>
      <c r="X8" s="151"/>
      <c r="Y8" s="151"/>
      <c r="Z8" s="151" t="s">
        <v>0</v>
      </c>
      <c r="AA8" s="151"/>
      <c r="AB8" s="151"/>
      <c r="AC8" s="151" t="s">
        <v>0</v>
      </c>
      <c r="AD8" s="151"/>
      <c r="AE8" s="151"/>
      <c r="AF8" s="151" t="s">
        <v>0</v>
      </c>
      <c r="AG8" s="151"/>
      <c r="AH8" s="151"/>
      <c r="AI8" s="151" t="s">
        <v>0</v>
      </c>
      <c r="AJ8" s="151"/>
      <c r="AK8" s="151"/>
      <c r="AL8" s="148"/>
    </row>
    <row r="9" spans="1:38" s="145" customFormat="1" ht="21" hidden="1">
      <c r="A9" s="88" t="s">
        <v>133</v>
      </c>
      <c r="B9" s="89" t="s">
        <v>488</v>
      </c>
      <c r="C9" s="137"/>
      <c r="D9" s="149"/>
      <c r="E9" s="150"/>
      <c r="F9" s="150"/>
      <c r="G9" s="150"/>
      <c r="H9" s="150"/>
      <c r="I9" s="150"/>
      <c r="J9" s="150"/>
      <c r="K9" s="150"/>
      <c r="L9" s="150"/>
      <c r="M9" s="150"/>
      <c r="N9" s="150"/>
      <c r="O9" s="151"/>
      <c r="P9" s="151" t="s">
        <v>158</v>
      </c>
      <c r="Q9" s="151" t="s">
        <v>0</v>
      </c>
      <c r="R9" s="151"/>
      <c r="S9" s="151"/>
      <c r="T9" s="151" t="s">
        <v>176</v>
      </c>
      <c r="U9" s="151"/>
      <c r="V9" s="151"/>
      <c r="W9" s="151" t="s">
        <v>180</v>
      </c>
      <c r="X9" s="151"/>
      <c r="Y9" s="151"/>
      <c r="Z9" s="151" t="s">
        <v>0</v>
      </c>
      <c r="AA9" s="151"/>
      <c r="AB9" s="151"/>
      <c r="AC9" s="151" t="s">
        <v>0</v>
      </c>
      <c r="AD9" s="151"/>
      <c r="AE9" s="151"/>
      <c r="AF9" s="151" t="s">
        <v>212</v>
      </c>
      <c r="AG9" s="151"/>
      <c r="AH9" s="151"/>
      <c r="AI9" s="151" t="s">
        <v>212</v>
      </c>
      <c r="AJ9" s="151"/>
      <c r="AK9" s="151"/>
      <c r="AL9" s="148"/>
    </row>
    <row r="10" spans="1:38" s="145" customFormat="1" ht="21" hidden="1">
      <c r="A10" s="88" t="s">
        <v>135</v>
      </c>
      <c r="B10" s="89">
        <v>0</v>
      </c>
      <c r="C10" s="137"/>
      <c r="D10" s="149"/>
      <c r="E10" s="150"/>
      <c r="F10" s="150"/>
      <c r="G10" s="150"/>
      <c r="H10" s="150"/>
      <c r="I10" s="150"/>
      <c r="J10" s="150"/>
      <c r="K10" s="150"/>
      <c r="L10" s="150"/>
      <c r="M10" s="150"/>
      <c r="N10" s="150"/>
      <c r="O10" s="151"/>
      <c r="P10" s="151" t="s">
        <v>2</v>
      </c>
      <c r="Q10" s="151" t="s">
        <v>0</v>
      </c>
      <c r="R10" s="151"/>
      <c r="S10" s="151"/>
      <c r="T10" s="151" t="s">
        <v>0</v>
      </c>
      <c r="U10" s="151"/>
      <c r="V10" s="151"/>
      <c r="W10" s="151" t="s">
        <v>0</v>
      </c>
      <c r="X10" s="151"/>
      <c r="Y10" s="151"/>
      <c r="Z10" s="151" t="s">
        <v>0</v>
      </c>
      <c r="AA10" s="151"/>
      <c r="AB10" s="151"/>
      <c r="AC10" s="151" t="s">
        <v>0</v>
      </c>
      <c r="AD10" s="151"/>
      <c r="AE10" s="151"/>
      <c r="AF10" s="151" t="s">
        <v>0</v>
      </c>
      <c r="AG10" s="151"/>
      <c r="AH10" s="151"/>
      <c r="AI10" s="151" t="s">
        <v>0</v>
      </c>
      <c r="AJ10" s="151"/>
      <c r="AK10" s="151"/>
      <c r="AL10" s="148"/>
    </row>
    <row r="11" spans="1:38" s="145" customFormat="1" ht="21" hidden="1">
      <c r="A11" s="88" t="s">
        <v>137</v>
      </c>
      <c r="B11" s="89">
        <v>0</v>
      </c>
      <c r="C11" s="137"/>
      <c r="D11" s="149"/>
      <c r="E11" s="150"/>
      <c r="F11" s="150"/>
      <c r="G11" s="150"/>
      <c r="H11" s="150"/>
      <c r="I11" s="150"/>
      <c r="J11" s="150"/>
      <c r="K11" s="150"/>
      <c r="L11" s="150"/>
      <c r="M11" s="150"/>
      <c r="N11" s="150"/>
      <c r="O11" s="152"/>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48"/>
    </row>
    <row r="12" spans="1:38" s="145" customFormat="1" ht="11.25" hidden="1">
      <c r="C12" s="137"/>
      <c r="D12" s="149"/>
      <c r="E12" s="151"/>
      <c r="F12" s="151"/>
      <c r="G12" s="151"/>
      <c r="H12" s="151"/>
      <c r="I12" s="151"/>
      <c r="J12" s="151"/>
      <c r="K12" s="151"/>
      <c r="L12" s="151"/>
      <c r="M12" s="151"/>
      <c r="N12" s="151"/>
      <c r="O12" s="152"/>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48"/>
    </row>
    <row r="13" spans="1:38" s="145" customFormat="1" ht="3.75" hidden="1" customHeight="1">
      <c r="C13" s="137"/>
      <c r="D13" s="149"/>
      <c r="E13" s="151"/>
      <c r="F13" s="151"/>
      <c r="G13" s="151"/>
      <c r="H13" s="153" t="s">
        <v>138</v>
      </c>
      <c r="I13" s="153" t="s">
        <v>141</v>
      </c>
      <c r="J13" s="153" t="s">
        <v>143</v>
      </c>
      <c r="K13" s="153" t="s">
        <v>145</v>
      </c>
      <c r="L13" s="153" t="s">
        <v>147</v>
      </c>
      <c r="M13" s="153" t="s">
        <v>149</v>
      </c>
      <c r="N13" s="153" t="s">
        <v>151</v>
      </c>
      <c r="O13" s="153" t="s">
        <v>153</v>
      </c>
      <c r="P13" s="151"/>
      <c r="Q13" s="148"/>
      <c r="R13" s="148"/>
      <c r="S13" s="148"/>
      <c r="T13" s="148"/>
      <c r="U13" s="148"/>
      <c r="V13" s="148"/>
      <c r="W13" s="148"/>
      <c r="X13" s="148"/>
      <c r="Y13" s="148"/>
      <c r="Z13" s="148"/>
      <c r="AA13" s="148"/>
      <c r="AB13" s="148"/>
      <c r="AC13" s="148"/>
      <c r="AD13" s="148"/>
      <c r="AE13" s="148"/>
      <c r="AF13" s="148"/>
      <c r="AG13" s="148"/>
      <c r="AH13" s="148"/>
      <c r="AI13" s="148"/>
      <c r="AJ13" s="148"/>
      <c r="AK13" s="148"/>
      <c r="AL13" s="148"/>
    </row>
    <row r="14" spans="1:38" ht="15" customHeight="1">
      <c r="C14" s="137"/>
      <c r="D14" s="236" t="s">
        <v>504</v>
      </c>
      <c r="E14" s="151"/>
      <c r="F14" s="151"/>
      <c r="G14" s="151"/>
      <c r="H14" s="151" t="s">
        <v>162</v>
      </c>
      <c r="I14" s="151" t="s">
        <v>166</v>
      </c>
      <c r="J14" s="151" t="s">
        <v>0</v>
      </c>
      <c r="K14" s="151" t="s">
        <v>167</v>
      </c>
      <c r="L14" s="151" t="s">
        <v>168</v>
      </c>
      <c r="M14" s="151" t="s">
        <v>0</v>
      </c>
      <c r="N14" s="151" t="s">
        <v>436</v>
      </c>
      <c r="O14" s="151" t="s">
        <v>436</v>
      </c>
      <c r="P14" s="155"/>
      <c r="Q14" s="45"/>
      <c r="R14" s="46"/>
      <c r="S14" s="47"/>
      <c r="T14" s="45"/>
      <c r="U14" s="46"/>
      <c r="V14" s="47"/>
      <c r="W14" s="45"/>
      <c r="X14" s="46"/>
      <c r="Y14" s="47"/>
      <c r="Z14" s="45"/>
      <c r="AA14" s="46"/>
      <c r="AB14" s="47"/>
      <c r="AC14" s="45"/>
      <c r="AD14" s="46"/>
      <c r="AE14" s="47"/>
      <c r="AF14" s="45"/>
      <c r="AG14" s="46"/>
      <c r="AH14" s="47"/>
      <c r="AI14" s="45"/>
      <c r="AJ14" s="46"/>
      <c r="AK14" s="47"/>
      <c r="AL14" s="144"/>
    </row>
    <row r="15" spans="1:38" ht="15" customHeight="1">
      <c r="C15" s="137"/>
      <c r="D15" s="236" t="s">
        <v>505</v>
      </c>
      <c r="E15" s="151"/>
      <c r="F15" s="151"/>
      <c r="G15" s="151"/>
      <c r="H15" s="151" t="s">
        <v>163</v>
      </c>
      <c r="I15" s="151" t="s">
        <v>166</v>
      </c>
      <c r="J15" s="151" t="s">
        <v>0</v>
      </c>
      <c r="K15" s="151" t="s">
        <v>167</v>
      </c>
      <c r="L15" s="151" t="s">
        <v>168</v>
      </c>
      <c r="M15" s="151" t="s">
        <v>0</v>
      </c>
      <c r="N15" s="151" t="s">
        <v>436</v>
      </c>
      <c r="O15" s="151" t="s">
        <v>436</v>
      </c>
      <c r="P15" s="155"/>
      <c r="Q15" s="45"/>
      <c r="R15" s="46"/>
      <c r="S15" s="47"/>
      <c r="T15" s="45"/>
      <c r="U15" s="46"/>
      <c r="V15" s="47"/>
      <c r="W15" s="45"/>
      <c r="X15" s="46"/>
      <c r="Y15" s="47"/>
      <c r="Z15" s="45"/>
      <c r="AA15" s="46"/>
      <c r="AB15" s="47"/>
      <c r="AC15" s="45"/>
      <c r="AD15" s="46"/>
      <c r="AE15" s="47"/>
      <c r="AF15" s="45"/>
      <c r="AG15" s="46"/>
      <c r="AH15" s="47"/>
      <c r="AI15" s="45"/>
      <c r="AJ15" s="46"/>
      <c r="AK15" s="47"/>
      <c r="AL15" s="144"/>
    </row>
    <row r="16" spans="1:38" ht="15" customHeight="1">
      <c r="C16" s="137"/>
      <c r="D16" s="230" t="s">
        <v>506</v>
      </c>
      <c r="E16" s="151"/>
      <c r="F16" s="151"/>
      <c r="G16" s="151"/>
      <c r="H16" s="151" t="s">
        <v>0</v>
      </c>
      <c r="I16" s="151" t="s">
        <v>166</v>
      </c>
      <c r="J16" s="151" t="s">
        <v>0</v>
      </c>
      <c r="K16" s="151" t="s">
        <v>167</v>
      </c>
      <c r="L16" s="151" t="s">
        <v>168</v>
      </c>
      <c r="M16" s="151" t="s">
        <v>0</v>
      </c>
      <c r="N16" s="151" t="s">
        <v>436</v>
      </c>
      <c r="O16" s="151" t="s">
        <v>436</v>
      </c>
      <c r="P16" s="155"/>
      <c r="Q16" s="42" t="str">
        <f>IF(OR(AND(Q14="",R14=""),AND(Q15="",R15=""),AND(R14="X",R15="X"),OR(R14="M",R15="M")),"",SUM(Q14,Q15))</f>
        <v/>
      </c>
      <c r="R16" s="43" t="str">
        <f>IF(AND(AND(R14="X",R15="X"),SUM(Q14,Q15)=0,ISNUMBER(Q16)),"",IF(OR(R14="M",R15="M"),"M",IF(AND(R14=R15,OR(R14="X",R14="W",R14="Z")),UPPER(R14),"")))</f>
        <v/>
      </c>
      <c r="S16" s="44"/>
      <c r="T16" s="42" t="str">
        <f t="shared" ref="T16" si="0">IF(OR(AND(T14="",U14=""),AND(T15="",U15=""),AND(U14="X",U15="X"),OR(U14="M",U15="M")),"",SUM(T14,T15))</f>
        <v/>
      </c>
      <c r="U16" s="43" t="str">
        <f t="shared" ref="U16" si="1">IF(AND(AND(U14="X",U15="X"),SUM(T14,T15)=0,ISNUMBER(T16)),"",IF(OR(U14="M",U15="M"),"M",IF(AND(U14=U15,OR(U14="X",U14="W",U14="Z")),UPPER(U14),"")))</f>
        <v/>
      </c>
      <c r="V16" s="44"/>
      <c r="W16" s="42" t="str">
        <f t="shared" ref="W16" si="2">IF(OR(AND(W14="",X14=""),AND(W15="",X15=""),AND(X14="X",X15="X"),OR(X14="M",X15="M")),"",SUM(W14,W15))</f>
        <v/>
      </c>
      <c r="X16" s="43" t="str">
        <f t="shared" ref="X16" si="3">IF(AND(AND(X14="X",X15="X"),SUM(W14,W15)=0,ISNUMBER(W16)),"",IF(OR(X14="M",X15="M"),"M",IF(AND(X14=X15,OR(X14="X",X14="W",X14="Z")),UPPER(X14),"")))</f>
        <v/>
      </c>
      <c r="Y16" s="44"/>
      <c r="Z16" s="42" t="str">
        <f t="shared" ref="Z16" si="4">IF(OR(AND(Z14="",AA14=""),AND(Z15="",AA15=""),AND(AA14="X",AA15="X"),OR(AA14="M",AA15="M")),"",SUM(Z14,Z15))</f>
        <v/>
      </c>
      <c r="AA16" s="43" t="str">
        <f t="shared" ref="AA16" si="5">IF(AND(AND(AA14="X",AA15="X"),SUM(Z14,Z15)=0,ISNUMBER(Z16)),"",IF(OR(AA14="M",AA15="M"),"M",IF(AND(AA14=AA15,OR(AA14="X",AA14="W",AA14="Z")),UPPER(AA14),"")))</f>
        <v/>
      </c>
      <c r="AB16" s="44"/>
      <c r="AC16" s="42" t="str">
        <f t="shared" ref="AC16" si="6">IF(OR(AND(AC14="",AD14=""),AND(AC15="",AD15=""),AND(AD14="X",AD15="X"),OR(AD14="M",AD15="M")),"",SUM(AC14,AC15))</f>
        <v/>
      </c>
      <c r="AD16" s="43" t="str">
        <f t="shared" ref="AD16" si="7">IF(AND(AND(AD14="X",AD15="X"),SUM(AC14,AC15)=0,ISNUMBER(AC16)),"",IF(OR(AD14="M",AD15="M"),"M",IF(AND(AD14=AD15,OR(AD14="X",AD14="W",AD14="Z")),UPPER(AD14),"")))</f>
        <v/>
      </c>
      <c r="AE16" s="44"/>
      <c r="AF16" s="42" t="str">
        <f t="shared" ref="AF16" si="8">IF(OR(AND(AF14="",AG14=""),AND(AF15="",AG15=""),AND(AG14="X",AG15="X"),OR(AG14="M",AG15="M")),"",SUM(AF14,AF15))</f>
        <v/>
      </c>
      <c r="AG16" s="43" t="str">
        <f t="shared" ref="AG16" si="9">IF(AND(AND(AG14="X",AG15="X"),SUM(AF14,AF15)=0,ISNUMBER(AF16)),"",IF(OR(AG14="M",AG15="M"),"M",IF(AND(AG14=AG15,OR(AG14="X",AG14="W",AG14="Z")),UPPER(AG14),"")))</f>
        <v/>
      </c>
      <c r="AH16" s="44"/>
      <c r="AI16" s="42" t="str">
        <f t="shared" ref="AI16" si="10">IF(OR(AND(AI14="",AJ14=""),AND(AI15="",AJ15=""),AND(AJ14="X",AJ15="X"),OR(AJ14="M",AJ15="M")),"",SUM(AI14,AI15))</f>
        <v/>
      </c>
      <c r="AJ16" s="43" t="str">
        <f t="shared" ref="AJ16" si="11">IF(AND(AND(AJ14="X",AJ15="X"),SUM(AI14,AI15)=0,ISNUMBER(AI16)),"",IF(OR(AJ14="M",AJ15="M"),"M",IF(AND(AJ14=AJ15,OR(AJ14="X",AJ14="W",AJ14="Z")),UPPER(AJ14),"")))</f>
        <v/>
      </c>
      <c r="AK16" s="44"/>
      <c r="AL16" s="144"/>
    </row>
    <row r="17" spans="3:38">
      <c r="C17" s="137"/>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144"/>
    </row>
    <row r="18" spans="3:38">
      <c r="C18" s="137"/>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144"/>
    </row>
    <row r="19" spans="3:38" hidden="1"/>
    <row r="20" spans="3:38" hidden="1">
      <c r="Q20" s="117">
        <f>SUMPRODUCT(--(Q14:Q16=0),--(Q14:Q16&lt;&gt;""),--(R14:R16="Z"))+SUMPRODUCT(--(Q14:Q16=0),--(Q14:Q16&lt;&gt;""),--(R14:R16=""))+SUMPRODUCT(--(Q14:Q16&gt;0),--(R14:R16="W"))+SUMPRODUCT(--(Q14:Q16&gt;0), --(Q14:Q16&lt;&gt;""),--(R14:R16=""))+SUMPRODUCT(--(Q14:Q16=""),--(R14:R16="Z"))</f>
        <v>0</v>
      </c>
      <c r="R20" s="118"/>
      <c r="S20" s="118"/>
      <c r="T20" s="117">
        <f t="shared" ref="T20" si="12">SUMPRODUCT(--(T14:T16=0),--(T14:T16&lt;&gt;""),--(U14:U16="Z"))+SUMPRODUCT(--(T14:T16=0),--(T14:T16&lt;&gt;""),--(U14:U16=""))+SUMPRODUCT(--(T14:T16&gt;0),--(U14:U16="W"))+SUMPRODUCT(--(T14:T16&gt;0), --(T14:T16&lt;&gt;""),--(U14:U16=""))+SUMPRODUCT(--(T14:T16=""),--(U14:U16="Z"))</f>
        <v>0</v>
      </c>
      <c r="U20" s="118"/>
      <c r="V20" s="118"/>
      <c r="W20" s="117">
        <f t="shared" ref="W20" si="13">SUMPRODUCT(--(W14:W16=0),--(W14:W16&lt;&gt;""),--(X14:X16="Z"))+SUMPRODUCT(--(W14:W16=0),--(W14:W16&lt;&gt;""),--(X14:X16=""))+SUMPRODUCT(--(W14:W16&gt;0),--(X14:X16="W"))+SUMPRODUCT(--(W14:W16&gt;0), --(W14:W16&lt;&gt;""),--(X14:X16=""))+SUMPRODUCT(--(W14:W16=""),--(X14:X16="Z"))</f>
        <v>0</v>
      </c>
      <c r="X20" s="118"/>
      <c r="Y20" s="118"/>
      <c r="Z20" s="117">
        <f t="shared" ref="Z20" si="14">SUMPRODUCT(--(Z14:Z16=0),--(Z14:Z16&lt;&gt;""),--(AA14:AA16="Z"))+SUMPRODUCT(--(Z14:Z16=0),--(Z14:Z16&lt;&gt;""),--(AA14:AA16=""))+SUMPRODUCT(--(Z14:Z16&gt;0),--(AA14:AA16="W"))+SUMPRODUCT(--(Z14:Z16&gt;0), --(Z14:Z16&lt;&gt;""),--(AA14:AA16=""))+SUMPRODUCT(--(Z14:Z16=""),--(AA14:AA16="Z"))</f>
        <v>0</v>
      </c>
      <c r="AA20" s="118"/>
      <c r="AB20" s="118"/>
      <c r="AC20" s="117">
        <f t="shared" ref="AC20" si="15">SUMPRODUCT(--(AC14:AC16=0),--(AC14:AC16&lt;&gt;""),--(AD14:AD16="Z"))+SUMPRODUCT(--(AC14:AC16=0),--(AC14:AC16&lt;&gt;""),--(AD14:AD16=""))+SUMPRODUCT(--(AC14:AC16&gt;0),--(AD14:AD16="W"))+SUMPRODUCT(--(AC14:AC16&gt;0), --(AC14:AC16&lt;&gt;""),--(AD14:AD16=""))+SUMPRODUCT(--(AC14:AC16=""),--(AD14:AD16="Z"))</f>
        <v>0</v>
      </c>
      <c r="AD20" s="118"/>
      <c r="AE20" s="118"/>
      <c r="AF20" s="117">
        <f t="shared" ref="AF20" si="16">SUMPRODUCT(--(AF14:AF16=0),--(AF14:AF16&lt;&gt;""),--(AG14:AG16="Z"))+SUMPRODUCT(--(AF14:AF16=0),--(AF14:AF16&lt;&gt;""),--(AG14:AG16=""))+SUMPRODUCT(--(AF14:AF16&gt;0),--(AG14:AG16="W"))+SUMPRODUCT(--(AF14:AF16&gt;0), --(AF14:AF16&lt;&gt;""),--(AG14:AG16=""))+SUMPRODUCT(--(AF14:AF16=""),--(AG14:AG16="Z"))</f>
        <v>0</v>
      </c>
      <c r="AG20" s="118"/>
      <c r="AH20" s="118"/>
      <c r="AI20" s="117">
        <f t="shared" ref="AI20" si="17">SUMPRODUCT(--(AI14:AI16=0),--(AI14:AI16&lt;&gt;""),--(AJ14:AJ16="Z"))+SUMPRODUCT(--(AI14:AI16=0),--(AI14:AI16&lt;&gt;""),--(AJ14:AJ16=""))+SUMPRODUCT(--(AI14:AI16&gt;0),--(AJ14:AJ16="W"))+SUMPRODUCT(--(AI14:AI16&gt;0), --(AI14:AI16&lt;&gt;""),--(AJ14:AJ16=""))+SUMPRODUCT(--(AI14:AI16=""),--(AJ14:AJ16="Z"))</f>
        <v>0</v>
      </c>
      <c r="AJ20" s="118"/>
      <c r="AK20" s="118"/>
    </row>
    <row r="21" spans="3:38" hidden="1"/>
    <row r="22" spans="3:38" hidden="1"/>
    <row r="23" spans="3:38" hidden="1"/>
    <row r="24" spans="3:38" hidden="1"/>
    <row r="25" spans="3:38" hidden="1"/>
    <row r="26" spans="3:38" hidden="1"/>
    <row r="27" spans="3:38" hidden="1"/>
    <row r="28" spans="3:38" hidden="1"/>
    <row r="29" spans="3:38" hidden="1"/>
  </sheetData>
  <sheetProtection password="CA1C" sheet="1" objects="1" scenarios="1" formatCells="0" formatColumns="0" formatRows="0" sort="0" autoFilter="0"/>
  <mergeCells count="18">
    <mergeCell ref="Z5:AB5"/>
    <mergeCell ref="AC5:AE5"/>
    <mergeCell ref="D1:AL1"/>
    <mergeCell ref="Q3:AB3"/>
    <mergeCell ref="AC3:AK3"/>
    <mergeCell ref="Q4:S4"/>
    <mergeCell ref="T4:V4"/>
    <mergeCell ref="W4:Y4"/>
    <mergeCell ref="Z4:AB4"/>
    <mergeCell ref="AC4:AE4"/>
    <mergeCell ref="AF4:AH4"/>
    <mergeCell ref="AI4:AK4"/>
    <mergeCell ref="D3:D5"/>
    <mergeCell ref="AF5:AH5"/>
    <mergeCell ref="AI5:AK5"/>
    <mergeCell ref="Q5:S5"/>
    <mergeCell ref="T5:V5"/>
    <mergeCell ref="W5:Y5"/>
  </mergeCells>
  <conditionalFormatting sqref="Q14:Q16 T14:T16 W14:W16 Z14:Z16 AC14:AC16 AF14:AF16 AI14:AI16">
    <cfRule type="expression" dxfId="78" priority="3">
      <formula xml:space="preserve"> OR(AND(Q14=0,Q14&lt;&gt;"",R14&lt;&gt;"Z",R14&lt;&gt;""),AND(Q14&gt;0,Q14&lt;&gt;"",R14&lt;&gt;"W",R14&lt;&gt;""),AND(Q14="", R14="W"))</formula>
    </cfRule>
  </conditionalFormatting>
  <conditionalFormatting sqref="R14:R16 U14:U16 X14:X16 AA14:AA16 AD14:AD16 AG14:AG16 AJ14:AJ16">
    <cfRule type="expression" dxfId="77" priority="2">
      <formula xml:space="preserve"> OR(AND(Q14=0,Q14&lt;&gt;"",R14&lt;&gt;"Z",R14&lt;&gt;""),AND(Q14&gt;0,Q14&lt;&gt;"",R14&lt;&gt;"W",R14&lt;&gt;""),AND(Q14="", R14="W"))</formula>
    </cfRule>
  </conditionalFormatting>
  <conditionalFormatting sqref="S14:S16 V14:V16 Y14:Y16 AB14:AB16 AE14:AE16 AH14:AH16 AK14:AK16">
    <cfRule type="expression" dxfId="76" priority="1">
      <formula xml:space="preserve"> AND(OR(R14="X",R14="W"),S14="")</formula>
    </cfRule>
  </conditionalFormatting>
  <conditionalFormatting sqref="Q16 T16 W16 Z16 AC16 AF16 AI16">
    <cfRule type="expression" dxfId="75" priority="5">
      <formula>OR(AND(R14="X",R15="X"),AND(R14="M",R15="M"))</formula>
    </cfRule>
    <cfRule type="expression" dxfId="74" priority="7">
      <formula>IF(OR(AND(Q14="",R14=""),AND(Q15="",R15=""),AND(R14="X",R15="X"),OR(R14="M",R15="M")),"",SUM(Q14,Q15)) &lt;&gt; Q16</formula>
    </cfRule>
  </conditionalFormatting>
  <conditionalFormatting sqref="R16 U16 X16 AA16 AD16 AG16 AJ16">
    <cfRule type="expression" dxfId="73" priority="9">
      <formula>OR(AND(R14="X",R15="X"),AND(R14="M",R15="M"))</formula>
    </cfRule>
    <cfRule type="expression" dxfId="72" priority="11">
      <formula>IF(AND(AND(R14="X",R15="X"),SUM(Q14,Q15)=0,ISNUMBER(Q16)),"",IF(OR(R14="M",R15="M"),"M",IF(AND(R14=R15,OR(R14="X",R14="W",R14="Z")),UPPER(R14),""))) &lt;&gt; R16</formula>
    </cfRule>
  </conditionalFormatting>
  <dataValidations count="5">
    <dataValidation allowBlank="1" showInputMessage="1" showErrorMessage="1" sqref="T21:AK1048576 Q21:S26 AL1:XFD1048576 A1:P1048576 Q28:S1048576 Q17:AK19 Q1:AK13"/>
    <dataValidation allowBlank="1" showInputMessage="1" showErrorMessage="1" sqref="Q20:AK20"/>
    <dataValidation type="textLength" allowBlank="1" showInputMessage="1" showErrorMessage="1" errorTitle="Entrada no válida" error="La longitud del texto debe ser entre 2 y 500 caracteres" sqref="S14:S16 V14:V16 Y14:Y16 AB14:AB16 AE14:AE16 AH14:AH16 AK14:AK16">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R14:R16 U14:U16 X14:X16 AA14:AA16 AD14:AD16 AG14:AG16 AJ14:AJ16">
      <formula1>"Z,M,X,W"</formula1>
    </dataValidation>
    <dataValidation type="decimal" operator="greaterThanOrEqual" allowBlank="1" showInputMessage="1" showErrorMessage="1" errorTitle="Entrada no válida" error="Por favor, ingrese un valor numérico" sqref="Q14:Q16 T14:T16 W14:W16 Z14:Z16 AC14:AC16 AF14:AF16 AI14:AI16">
      <formula1>0</formula1>
    </dataValidation>
  </dataValidations>
  <pageMargins left="0.23622047244094491" right="0.23622047244094491" top="0.74803149606299213" bottom="0.74803149606299213" header="0.31496062992125984" footer="0.31496062992125984"/>
  <pageSetup scale="74" fitToHeight="0"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D115"/>
  <sheetViews>
    <sheetView showGridLines="0" topLeftCell="C1" zoomScaleNormal="100" workbookViewId="0">
      <pane xSplit="14" ySplit="13" topLeftCell="Q14" activePane="bottomRight" state="frozen"/>
      <selection activeCell="Q14" sqref="Q14"/>
      <selection pane="topRight" activeCell="Q14" sqref="Q14"/>
      <selection pane="bottomLeft" activeCell="Q14" sqref="Q14"/>
      <selection pane="bottomRight" activeCell="Q14" sqref="Q14"/>
    </sheetView>
  </sheetViews>
  <sheetFormatPr defaultColWidth="9.140625" defaultRowHeight="15"/>
  <cols>
    <col min="1" max="1" width="18.28515625" style="92" hidden="1" customWidth="1"/>
    <col min="2" max="2" width="5" style="92" hidden="1" customWidth="1"/>
    <col min="3" max="3" width="5.7109375" style="92" customWidth="1"/>
    <col min="4" max="4" width="20.7109375" style="92" customWidth="1"/>
    <col min="5" max="5" width="20.7109375" style="106" customWidth="1"/>
    <col min="6" max="7" width="8.7109375" style="106" hidden="1" customWidth="1"/>
    <col min="8" max="8" width="3" style="106" hidden="1" customWidth="1"/>
    <col min="9" max="9" width="5.85546875" style="106" hidden="1" customWidth="1"/>
    <col min="10" max="10" width="6.7109375" style="106" hidden="1" customWidth="1"/>
    <col min="11" max="11" width="5.28515625" style="106" hidden="1" customWidth="1"/>
    <col min="12" max="12" width="3.7109375" style="106" hidden="1" customWidth="1"/>
    <col min="13" max="13" width="3" style="106" hidden="1" customWidth="1"/>
    <col min="14" max="15" width="4.140625" style="106" hidden="1" customWidth="1"/>
    <col min="16" max="16" width="10.85546875" style="106" hidden="1" customWidth="1"/>
    <col min="17" max="17" width="12.7109375" style="92" customWidth="1"/>
    <col min="18" max="18" width="2.7109375" style="92" customWidth="1"/>
    <col min="19" max="19" width="5.7109375" style="92" customWidth="1"/>
    <col min="20" max="20" width="12.7109375" style="92" customWidth="1"/>
    <col min="21" max="21" width="2.7109375" style="92" customWidth="1"/>
    <col min="22" max="23" width="5.7109375" style="92" customWidth="1"/>
    <col min="24" max="16384" width="9.140625" style="92"/>
  </cols>
  <sheetData>
    <row r="1" spans="1:30" s="120" customFormat="1" ht="45" customHeight="1">
      <c r="A1" s="88" t="s">
        <v>110</v>
      </c>
      <c r="B1" s="89" t="s">
        <v>213</v>
      </c>
      <c r="C1" s="90"/>
      <c r="D1" s="289" t="s">
        <v>528</v>
      </c>
      <c r="E1" s="289"/>
      <c r="F1" s="289"/>
      <c r="G1" s="289"/>
      <c r="H1" s="289"/>
      <c r="I1" s="289"/>
      <c r="J1" s="289"/>
      <c r="K1" s="289"/>
      <c r="L1" s="289"/>
      <c r="M1" s="289"/>
      <c r="N1" s="289"/>
      <c r="O1" s="289"/>
      <c r="P1" s="289"/>
      <c r="Q1" s="289"/>
      <c r="R1" s="289"/>
      <c r="S1" s="289"/>
      <c r="T1" s="289"/>
      <c r="U1" s="289"/>
      <c r="V1" s="289"/>
      <c r="W1" s="289"/>
    </row>
    <row r="2" spans="1:30" ht="3.75" customHeight="1">
      <c r="A2" s="88" t="s">
        <v>116</v>
      </c>
      <c r="B2" s="93" t="str">
        <f>VLOOKUP(VAL_C1!$B$2,VAL_Drop_Down_Lists!$A$3:$B$213,2,FALSE)</f>
        <v>_X</v>
      </c>
      <c r="C2" s="95"/>
      <c r="D2" s="95"/>
      <c r="E2" s="156"/>
      <c r="F2" s="156"/>
      <c r="G2" s="156"/>
      <c r="H2" s="156"/>
      <c r="I2" s="156"/>
      <c r="J2" s="156"/>
      <c r="K2" s="156"/>
      <c r="L2" s="156"/>
      <c r="M2" s="156"/>
      <c r="N2" s="156"/>
      <c r="O2" s="156"/>
      <c r="P2" s="156"/>
      <c r="Q2" s="95"/>
      <c r="R2" s="95"/>
      <c r="S2" s="95"/>
      <c r="T2" s="95"/>
      <c r="U2" s="95"/>
      <c r="V2" s="95"/>
      <c r="W2" s="95"/>
      <c r="Y2" s="157"/>
      <c r="Z2" s="157"/>
      <c r="AA2" s="157"/>
      <c r="AB2" s="157"/>
      <c r="AC2" s="157"/>
      <c r="AD2" s="157"/>
    </row>
    <row r="3" spans="1:30" ht="24.75" customHeight="1">
      <c r="A3" s="88" t="s">
        <v>120</v>
      </c>
      <c r="B3" s="93" t="str">
        <f>IF(VAL_C1!$H$32&lt;&gt;"", YEAR(VAL_C1!$H$32),"")</f>
        <v/>
      </c>
      <c r="C3" s="95"/>
      <c r="D3" s="308" t="s">
        <v>509</v>
      </c>
      <c r="E3" s="309"/>
      <c r="F3" s="158"/>
      <c r="G3" s="158"/>
      <c r="H3" s="158"/>
      <c r="I3" s="158"/>
      <c r="J3" s="158"/>
      <c r="K3" s="158"/>
      <c r="L3" s="158"/>
      <c r="M3" s="158"/>
      <c r="N3" s="158"/>
      <c r="O3" s="158"/>
      <c r="P3" s="158"/>
      <c r="Q3" s="300" t="s">
        <v>494</v>
      </c>
      <c r="R3" s="300"/>
      <c r="S3" s="300"/>
      <c r="T3" s="300"/>
      <c r="U3" s="300"/>
      <c r="V3" s="300"/>
      <c r="W3" s="95"/>
      <c r="Y3" s="157"/>
      <c r="Z3" s="157"/>
      <c r="AA3" s="157"/>
      <c r="AB3" s="157"/>
      <c r="AC3" s="157"/>
      <c r="AD3" s="157"/>
    </row>
    <row r="4" spans="1:30" ht="60" customHeight="1">
      <c r="A4" s="88" t="s">
        <v>123</v>
      </c>
      <c r="B4" s="93" t="str">
        <f>IF(VAL_C1!$H$33&lt;&gt;"", YEAR(VAL_C1!$H$33),"")</f>
        <v/>
      </c>
      <c r="C4" s="95"/>
      <c r="D4" s="309"/>
      <c r="E4" s="309"/>
      <c r="F4" s="158"/>
      <c r="G4" s="158"/>
      <c r="H4" s="158"/>
      <c r="I4" s="158"/>
      <c r="J4" s="158"/>
      <c r="K4" s="158"/>
      <c r="L4" s="158"/>
      <c r="M4" s="158"/>
      <c r="N4" s="158"/>
      <c r="O4" s="158"/>
      <c r="P4" s="158"/>
      <c r="Q4" s="300" t="s">
        <v>495</v>
      </c>
      <c r="R4" s="300"/>
      <c r="S4" s="300"/>
      <c r="T4" s="307" t="s">
        <v>750</v>
      </c>
      <c r="U4" s="307"/>
      <c r="V4" s="307"/>
      <c r="W4" s="95"/>
      <c r="Y4" s="157"/>
      <c r="Z4" s="157"/>
      <c r="AA4" s="157"/>
      <c r="AB4" s="157"/>
      <c r="AC4" s="157"/>
      <c r="AD4" s="157"/>
    </row>
    <row r="5" spans="1:30" ht="30" customHeight="1">
      <c r="A5" s="88" t="s">
        <v>125</v>
      </c>
      <c r="B5" s="89" t="s">
        <v>0</v>
      </c>
      <c r="C5" s="156"/>
      <c r="D5" s="235" t="s">
        <v>513</v>
      </c>
      <c r="E5" s="235" t="s">
        <v>529</v>
      </c>
      <c r="F5" s="158"/>
      <c r="G5" s="158"/>
      <c r="H5" s="158"/>
      <c r="I5" s="158"/>
      <c r="J5" s="158"/>
      <c r="K5" s="158"/>
      <c r="L5" s="158"/>
      <c r="M5" s="158"/>
      <c r="N5" s="158"/>
      <c r="O5" s="158"/>
      <c r="P5" s="158"/>
      <c r="Q5" s="300" t="s">
        <v>526</v>
      </c>
      <c r="R5" s="300"/>
      <c r="S5" s="300"/>
      <c r="T5" s="300" t="s">
        <v>527</v>
      </c>
      <c r="U5" s="300"/>
      <c r="V5" s="300"/>
      <c r="W5" s="95"/>
      <c r="Y5" s="157"/>
      <c r="Z5" s="157"/>
      <c r="AA5" s="157"/>
      <c r="AB5" s="157"/>
      <c r="AC5" s="157"/>
      <c r="AD5" s="157"/>
    </row>
    <row r="6" spans="1:30" ht="15" hidden="1" customHeight="1">
      <c r="A6" s="88" t="s">
        <v>127</v>
      </c>
      <c r="B6" s="89"/>
      <c r="C6" s="156"/>
      <c r="D6" s="158"/>
      <c r="E6" s="158"/>
      <c r="F6" s="159"/>
      <c r="G6" s="159"/>
      <c r="H6" s="159"/>
      <c r="I6" s="159"/>
      <c r="J6" s="159"/>
      <c r="K6" s="159"/>
      <c r="L6" s="159"/>
      <c r="M6" s="159"/>
      <c r="N6" s="159"/>
      <c r="O6" s="159"/>
      <c r="P6" s="151" t="s">
        <v>1</v>
      </c>
      <c r="Q6" s="151" t="s">
        <v>210</v>
      </c>
      <c r="R6" s="151"/>
      <c r="S6" s="151"/>
      <c r="T6" s="151" t="s">
        <v>181</v>
      </c>
      <c r="U6" s="159"/>
      <c r="V6" s="159"/>
      <c r="W6" s="95"/>
    </row>
    <row r="7" spans="1:30" hidden="1">
      <c r="A7" s="88" t="s">
        <v>129</v>
      </c>
      <c r="B7" s="93" t="str">
        <f>IF(VAL_C1!$H$33&lt;&gt;"", YEAR(VAL_C1!$H$33),"")</f>
        <v/>
      </c>
      <c r="C7" s="156"/>
      <c r="D7" s="158"/>
      <c r="E7" s="158"/>
      <c r="F7" s="159"/>
      <c r="G7" s="159"/>
      <c r="H7" s="159"/>
      <c r="I7" s="159"/>
      <c r="J7" s="159"/>
      <c r="K7" s="159"/>
      <c r="L7" s="159"/>
      <c r="M7" s="159"/>
      <c r="N7" s="159"/>
      <c r="O7" s="159"/>
      <c r="P7" s="151" t="s">
        <v>156</v>
      </c>
      <c r="Q7" s="151" t="s">
        <v>175</v>
      </c>
      <c r="R7" s="151"/>
      <c r="S7" s="151"/>
      <c r="T7" s="151" t="s">
        <v>211</v>
      </c>
      <c r="U7" s="159"/>
      <c r="V7" s="159"/>
      <c r="W7" s="95"/>
    </row>
    <row r="8" spans="1:30" hidden="1">
      <c r="A8" s="88" t="s">
        <v>131</v>
      </c>
      <c r="B8" s="93" t="str">
        <f>IF(VAL_C1!$H$34&lt;&gt;"", YEAR(VAL_C1!$H$34),"")</f>
        <v/>
      </c>
      <c r="C8" s="156"/>
      <c r="D8" s="158"/>
      <c r="E8" s="158"/>
      <c r="F8" s="159"/>
      <c r="G8" s="159"/>
      <c r="H8" s="159"/>
      <c r="I8" s="159"/>
      <c r="J8" s="159"/>
      <c r="K8" s="159"/>
      <c r="L8" s="159"/>
      <c r="M8" s="159"/>
      <c r="N8" s="159"/>
      <c r="O8" s="159"/>
      <c r="P8" s="151" t="s">
        <v>157</v>
      </c>
      <c r="Q8" s="151" t="s">
        <v>0</v>
      </c>
      <c r="R8" s="151"/>
      <c r="S8" s="151"/>
      <c r="T8" s="151" t="s">
        <v>0</v>
      </c>
      <c r="U8" s="159"/>
      <c r="V8" s="159"/>
      <c r="W8" s="95"/>
    </row>
    <row r="9" spans="1:30" hidden="1">
      <c r="A9" s="88" t="s">
        <v>133</v>
      </c>
      <c r="B9" s="89" t="s">
        <v>488</v>
      </c>
      <c r="C9" s="156"/>
      <c r="D9" s="158"/>
      <c r="E9" s="158"/>
      <c r="F9" s="159"/>
      <c r="G9" s="159"/>
      <c r="H9" s="159"/>
      <c r="I9" s="159"/>
      <c r="J9" s="159"/>
      <c r="K9" s="159"/>
      <c r="L9" s="159"/>
      <c r="M9" s="159"/>
      <c r="N9" s="159"/>
      <c r="O9" s="159"/>
      <c r="P9" s="151" t="s">
        <v>158</v>
      </c>
      <c r="Q9" s="151" t="s">
        <v>0</v>
      </c>
      <c r="R9" s="151"/>
      <c r="S9" s="151"/>
      <c r="T9" s="151" t="s">
        <v>212</v>
      </c>
      <c r="U9" s="159"/>
      <c r="V9" s="159"/>
      <c r="W9" s="95"/>
    </row>
    <row r="10" spans="1:30" ht="21" hidden="1">
      <c r="A10" s="88" t="s">
        <v>135</v>
      </c>
      <c r="B10" s="89">
        <v>0</v>
      </c>
      <c r="C10" s="156"/>
      <c r="D10" s="158"/>
      <c r="E10" s="158"/>
      <c r="F10" s="150"/>
      <c r="G10" s="150"/>
      <c r="H10" s="150"/>
      <c r="I10" s="150"/>
      <c r="J10" s="150"/>
      <c r="K10" s="150"/>
      <c r="L10" s="150"/>
      <c r="M10" s="150"/>
      <c r="N10" s="150"/>
      <c r="O10" s="151"/>
      <c r="P10" s="151" t="s">
        <v>2</v>
      </c>
      <c r="Q10" s="151" t="s">
        <v>0</v>
      </c>
      <c r="R10" s="151"/>
      <c r="S10" s="151"/>
      <c r="T10" s="151" t="s">
        <v>0</v>
      </c>
      <c r="U10" s="151"/>
      <c r="V10" s="151"/>
      <c r="W10" s="95"/>
    </row>
    <row r="11" spans="1:30" ht="21" hidden="1">
      <c r="A11" s="88" t="s">
        <v>137</v>
      </c>
      <c r="B11" s="89">
        <v>0</v>
      </c>
      <c r="C11" s="156"/>
      <c r="D11" s="158"/>
      <c r="E11" s="158"/>
      <c r="F11" s="150"/>
      <c r="G11" s="150"/>
      <c r="H11" s="150"/>
      <c r="I11" s="150"/>
      <c r="J11" s="150"/>
      <c r="K11" s="150"/>
      <c r="L11" s="150"/>
      <c r="M11" s="150"/>
      <c r="N11" s="150"/>
      <c r="O11" s="151"/>
      <c r="P11" s="151"/>
      <c r="Q11" s="151"/>
      <c r="R11" s="151"/>
      <c r="S11" s="151"/>
      <c r="T11" s="151"/>
      <c r="U11" s="151"/>
      <c r="V11" s="151"/>
      <c r="W11" s="95"/>
    </row>
    <row r="12" spans="1:30" ht="21" hidden="1">
      <c r="C12" s="156"/>
      <c r="D12" s="158"/>
      <c r="E12" s="158"/>
      <c r="F12" s="150"/>
      <c r="G12" s="150"/>
      <c r="H12" s="150"/>
      <c r="I12" s="150"/>
      <c r="J12" s="150"/>
      <c r="K12" s="150"/>
      <c r="L12" s="150"/>
      <c r="M12" s="150"/>
      <c r="N12" s="150"/>
      <c r="O12" s="151"/>
      <c r="P12" s="151"/>
      <c r="Q12" s="151"/>
      <c r="R12" s="151"/>
      <c r="S12" s="151"/>
      <c r="T12" s="151"/>
      <c r="U12" s="151"/>
      <c r="V12" s="151"/>
      <c r="W12" s="95"/>
    </row>
    <row r="13" spans="1:30" ht="3.75" hidden="1" customHeight="1">
      <c r="C13" s="156"/>
      <c r="D13" s="220"/>
      <c r="E13" s="220"/>
      <c r="F13" s="221"/>
      <c r="G13" s="151"/>
      <c r="H13" s="153" t="s">
        <v>138</v>
      </c>
      <c r="I13" s="153" t="s">
        <v>141</v>
      </c>
      <c r="J13" s="153" t="s">
        <v>143</v>
      </c>
      <c r="K13" s="153" t="s">
        <v>145</v>
      </c>
      <c r="L13" s="153" t="s">
        <v>147</v>
      </c>
      <c r="M13" s="153" t="s">
        <v>149</v>
      </c>
      <c r="N13" s="153" t="s">
        <v>151</v>
      </c>
      <c r="O13" s="153" t="s">
        <v>153</v>
      </c>
      <c r="P13" s="151"/>
      <c r="Q13" s="116"/>
      <c r="R13" s="116"/>
      <c r="S13" s="116"/>
      <c r="T13" s="116"/>
      <c r="U13" s="116"/>
      <c r="V13" s="116"/>
      <c r="W13" s="116"/>
    </row>
    <row r="14" spans="1:30" s="157" customFormat="1" ht="15" customHeight="1">
      <c r="C14" s="95"/>
      <c r="D14" s="305" t="s">
        <v>504</v>
      </c>
      <c r="E14" s="237" t="s">
        <v>453</v>
      </c>
      <c r="F14" s="151"/>
      <c r="G14" s="151"/>
      <c r="H14" s="151" t="s">
        <v>162</v>
      </c>
      <c r="I14" s="151" t="s">
        <v>166</v>
      </c>
      <c r="J14" s="151" t="s">
        <v>454</v>
      </c>
      <c r="K14" s="151" t="s">
        <v>167</v>
      </c>
      <c r="L14" s="151" t="s">
        <v>168</v>
      </c>
      <c r="M14" s="151" t="s">
        <v>0</v>
      </c>
      <c r="N14" s="151" t="s">
        <v>436</v>
      </c>
      <c r="O14" s="151" t="s">
        <v>436</v>
      </c>
      <c r="P14" s="151"/>
      <c r="Q14" s="45"/>
      <c r="R14" s="46"/>
      <c r="S14" s="47"/>
      <c r="T14" s="45"/>
      <c r="U14" s="46"/>
      <c r="V14" s="47"/>
      <c r="W14" s="161"/>
    </row>
    <row r="15" spans="1:30" s="157" customFormat="1" ht="15" customHeight="1">
      <c r="C15" s="95"/>
      <c r="D15" s="305"/>
      <c r="E15" s="237">
        <v>15</v>
      </c>
      <c r="F15" s="151"/>
      <c r="G15" s="151"/>
      <c r="H15" s="151" t="s">
        <v>162</v>
      </c>
      <c r="I15" s="151" t="s">
        <v>166</v>
      </c>
      <c r="J15" s="151" t="s">
        <v>455</v>
      </c>
      <c r="K15" s="151" t="s">
        <v>167</v>
      </c>
      <c r="L15" s="151" t="s">
        <v>168</v>
      </c>
      <c r="M15" s="151" t="s">
        <v>0</v>
      </c>
      <c r="N15" s="151" t="s">
        <v>436</v>
      </c>
      <c r="O15" s="151" t="s">
        <v>436</v>
      </c>
      <c r="P15" s="151"/>
      <c r="Q15" s="45"/>
      <c r="R15" s="46"/>
      <c r="S15" s="47"/>
      <c r="T15" s="45"/>
      <c r="U15" s="46"/>
      <c r="V15" s="47"/>
      <c r="W15" s="161"/>
    </row>
    <row r="16" spans="1:30" s="157" customFormat="1" ht="15" customHeight="1">
      <c r="C16" s="95"/>
      <c r="D16" s="305"/>
      <c r="E16" s="237">
        <v>16</v>
      </c>
      <c r="F16" s="151"/>
      <c r="G16" s="151"/>
      <c r="H16" s="151" t="s">
        <v>162</v>
      </c>
      <c r="I16" s="151" t="s">
        <v>166</v>
      </c>
      <c r="J16" s="151" t="s">
        <v>184</v>
      </c>
      <c r="K16" s="151" t="s">
        <v>167</v>
      </c>
      <c r="L16" s="151" t="s">
        <v>168</v>
      </c>
      <c r="M16" s="151" t="s">
        <v>0</v>
      </c>
      <c r="N16" s="151" t="s">
        <v>436</v>
      </c>
      <c r="O16" s="151" t="s">
        <v>436</v>
      </c>
      <c r="P16" s="151"/>
      <c r="Q16" s="45"/>
      <c r="R16" s="46"/>
      <c r="S16" s="47"/>
      <c r="T16" s="45"/>
      <c r="U16" s="46"/>
      <c r="V16" s="47"/>
      <c r="W16" s="161"/>
    </row>
    <row r="17" spans="3:23" s="157" customFormat="1" ht="15" customHeight="1">
      <c r="C17" s="95"/>
      <c r="D17" s="305"/>
      <c r="E17" s="237">
        <v>17</v>
      </c>
      <c r="F17" s="151"/>
      <c r="G17" s="151"/>
      <c r="H17" s="151" t="s">
        <v>162</v>
      </c>
      <c r="I17" s="151" t="s">
        <v>166</v>
      </c>
      <c r="J17" s="151" t="s">
        <v>185</v>
      </c>
      <c r="K17" s="151" t="s">
        <v>167</v>
      </c>
      <c r="L17" s="151" t="s">
        <v>168</v>
      </c>
      <c r="M17" s="151" t="s">
        <v>0</v>
      </c>
      <c r="N17" s="151" t="s">
        <v>436</v>
      </c>
      <c r="O17" s="151" t="s">
        <v>436</v>
      </c>
      <c r="P17" s="151"/>
      <c r="Q17" s="45"/>
      <c r="R17" s="46"/>
      <c r="S17" s="47"/>
      <c r="T17" s="45"/>
      <c r="U17" s="46"/>
      <c r="V17" s="47"/>
      <c r="W17" s="161"/>
    </row>
    <row r="18" spans="3:23" s="157" customFormat="1" ht="15" customHeight="1">
      <c r="C18" s="95"/>
      <c r="D18" s="305"/>
      <c r="E18" s="237">
        <v>18</v>
      </c>
      <c r="F18" s="151"/>
      <c r="G18" s="151"/>
      <c r="H18" s="151" t="s">
        <v>162</v>
      </c>
      <c r="I18" s="151" t="s">
        <v>166</v>
      </c>
      <c r="J18" s="151" t="s">
        <v>186</v>
      </c>
      <c r="K18" s="151" t="s">
        <v>167</v>
      </c>
      <c r="L18" s="151" t="s">
        <v>168</v>
      </c>
      <c r="M18" s="151" t="s">
        <v>0</v>
      </c>
      <c r="N18" s="151" t="s">
        <v>436</v>
      </c>
      <c r="O18" s="151" t="s">
        <v>436</v>
      </c>
      <c r="P18" s="151"/>
      <c r="Q18" s="45"/>
      <c r="R18" s="46"/>
      <c r="S18" s="47"/>
      <c r="T18" s="45"/>
      <c r="U18" s="46"/>
      <c r="V18" s="47"/>
      <c r="W18" s="161"/>
    </row>
    <row r="19" spans="3:23" s="157" customFormat="1" ht="15" customHeight="1">
      <c r="C19" s="95"/>
      <c r="D19" s="305"/>
      <c r="E19" s="237">
        <v>19</v>
      </c>
      <c r="F19" s="151"/>
      <c r="G19" s="151"/>
      <c r="H19" s="151" t="s">
        <v>162</v>
      </c>
      <c r="I19" s="151" t="s">
        <v>166</v>
      </c>
      <c r="J19" s="151" t="s">
        <v>187</v>
      </c>
      <c r="K19" s="151" t="s">
        <v>167</v>
      </c>
      <c r="L19" s="151" t="s">
        <v>168</v>
      </c>
      <c r="M19" s="151" t="s">
        <v>0</v>
      </c>
      <c r="N19" s="151" t="s">
        <v>436</v>
      </c>
      <c r="O19" s="151" t="s">
        <v>436</v>
      </c>
      <c r="P19" s="151"/>
      <c r="Q19" s="45"/>
      <c r="R19" s="46"/>
      <c r="S19" s="47"/>
      <c r="T19" s="45"/>
      <c r="U19" s="46"/>
      <c r="V19" s="47"/>
      <c r="W19" s="161"/>
    </row>
    <row r="20" spans="3:23" s="157" customFormat="1" ht="15" customHeight="1">
      <c r="C20" s="95"/>
      <c r="D20" s="305"/>
      <c r="E20" s="237">
        <v>20</v>
      </c>
      <c r="F20" s="151"/>
      <c r="G20" s="151"/>
      <c r="H20" s="151" t="s">
        <v>162</v>
      </c>
      <c r="I20" s="151" t="s">
        <v>166</v>
      </c>
      <c r="J20" s="151" t="s">
        <v>188</v>
      </c>
      <c r="K20" s="151" t="s">
        <v>167</v>
      </c>
      <c r="L20" s="151" t="s">
        <v>168</v>
      </c>
      <c r="M20" s="151" t="s">
        <v>0</v>
      </c>
      <c r="N20" s="151" t="s">
        <v>436</v>
      </c>
      <c r="O20" s="151" t="s">
        <v>436</v>
      </c>
      <c r="P20" s="151"/>
      <c r="Q20" s="45"/>
      <c r="R20" s="46"/>
      <c r="S20" s="47"/>
      <c r="T20" s="45"/>
      <c r="U20" s="46"/>
      <c r="V20" s="47"/>
      <c r="W20" s="161"/>
    </row>
    <row r="21" spans="3:23" s="157" customFormat="1" ht="15" customHeight="1">
      <c r="C21" s="95"/>
      <c r="D21" s="305"/>
      <c r="E21" s="237">
        <v>21</v>
      </c>
      <c r="F21" s="151"/>
      <c r="G21" s="151"/>
      <c r="H21" s="151" t="s">
        <v>162</v>
      </c>
      <c r="I21" s="151" t="s">
        <v>166</v>
      </c>
      <c r="J21" s="151" t="s">
        <v>189</v>
      </c>
      <c r="K21" s="151" t="s">
        <v>167</v>
      </c>
      <c r="L21" s="151" t="s">
        <v>168</v>
      </c>
      <c r="M21" s="151" t="s">
        <v>0</v>
      </c>
      <c r="N21" s="151" t="s">
        <v>436</v>
      </c>
      <c r="O21" s="151" t="s">
        <v>436</v>
      </c>
      <c r="P21" s="151"/>
      <c r="Q21" s="45"/>
      <c r="R21" s="46"/>
      <c r="S21" s="47"/>
      <c r="T21" s="45"/>
      <c r="U21" s="46"/>
      <c r="V21" s="47"/>
      <c r="W21" s="161"/>
    </row>
    <row r="22" spans="3:23" s="157" customFormat="1" ht="15" customHeight="1">
      <c r="C22" s="95"/>
      <c r="D22" s="305"/>
      <c r="E22" s="237">
        <v>22</v>
      </c>
      <c r="F22" s="151"/>
      <c r="G22" s="151"/>
      <c r="H22" s="151" t="s">
        <v>162</v>
      </c>
      <c r="I22" s="151" t="s">
        <v>166</v>
      </c>
      <c r="J22" s="151" t="s">
        <v>190</v>
      </c>
      <c r="K22" s="151" t="s">
        <v>167</v>
      </c>
      <c r="L22" s="151" t="s">
        <v>168</v>
      </c>
      <c r="M22" s="151" t="s">
        <v>0</v>
      </c>
      <c r="N22" s="151" t="s">
        <v>436</v>
      </c>
      <c r="O22" s="151" t="s">
        <v>436</v>
      </c>
      <c r="P22" s="151"/>
      <c r="Q22" s="45"/>
      <c r="R22" s="46"/>
      <c r="S22" s="47"/>
      <c r="T22" s="45"/>
      <c r="U22" s="46"/>
      <c r="V22" s="47"/>
      <c r="W22" s="161"/>
    </row>
    <row r="23" spans="3:23" s="157" customFormat="1" ht="15" customHeight="1">
      <c r="C23" s="95"/>
      <c r="D23" s="305"/>
      <c r="E23" s="237">
        <v>23</v>
      </c>
      <c r="F23" s="151"/>
      <c r="G23" s="151"/>
      <c r="H23" s="151" t="s">
        <v>162</v>
      </c>
      <c r="I23" s="151" t="s">
        <v>166</v>
      </c>
      <c r="J23" s="151" t="s">
        <v>191</v>
      </c>
      <c r="K23" s="151" t="s">
        <v>167</v>
      </c>
      <c r="L23" s="151" t="s">
        <v>168</v>
      </c>
      <c r="M23" s="151" t="s">
        <v>0</v>
      </c>
      <c r="N23" s="151" t="s">
        <v>436</v>
      </c>
      <c r="O23" s="151" t="s">
        <v>436</v>
      </c>
      <c r="P23" s="151"/>
      <c r="Q23" s="45"/>
      <c r="R23" s="46"/>
      <c r="S23" s="47"/>
      <c r="T23" s="45"/>
      <c r="U23" s="46"/>
      <c r="V23" s="47"/>
      <c r="W23" s="161"/>
    </row>
    <row r="24" spans="3:23" s="157" customFormat="1" ht="15" customHeight="1">
      <c r="C24" s="95"/>
      <c r="D24" s="305"/>
      <c r="E24" s="237">
        <v>24</v>
      </c>
      <c r="F24" s="151"/>
      <c r="G24" s="151"/>
      <c r="H24" s="151" t="s">
        <v>162</v>
      </c>
      <c r="I24" s="151" t="s">
        <v>166</v>
      </c>
      <c r="J24" s="151" t="s">
        <v>192</v>
      </c>
      <c r="K24" s="151" t="s">
        <v>167</v>
      </c>
      <c r="L24" s="151" t="s">
        <v>168</v>
      </c>
      <c r="M24" s="151" t="s">
        <v>0</v>
      </c>
      <c r="N24" s="151" t="s">
        <v>436</v>
      </c>
      <c r="O24" s="151" t="s">
        <v>436</v>
      </c>
      <c r="P24" s="151"/>
      <c r="Q24" s="45"/>
      <c r="R24" s="46"/>
      <c r="S24" s="47"/>
      <c r="T24" s="45"/>
      <c r="U24" s="46"/>
      <c r="V24" s="47"/>
      <c r="W24" s="161"/>
    </row>
    <row r="25" spans="3:23" s="157" customFormat="1" ht="15" customHeight="1">
      <c r="C25" s="95"/>
      <c r="D25" s="305"/>
      <c r="E25" s="237">
        <v>25</v>
      </c>
      <c r="F25" s="151"/>
      <c r="G25" s="151"/>
      <c r="H25" s="151" t="s">
        <v>162</v>
      </c>
      <c r="I25" s="151" t="s">
        <v>166</v>
      </c>
      <c r="J25" s="151" t="s">
        <v>193</v>
      </c>
      <c r="K25" s="151" t="s">
        <v>167</v>
      </c>
      <c r="L25" s="151" t="s">
        <v>168</v>
      </c>
      <c r="M25" s="151" t="s">
        <v>0</v>
      </c>
      <c r="N25" s="151" t="s">
        <v>436</v>
      </c>
      <c r="O25" s="151" t="s">
        <v>436</v>
      </c>
      <c r="P25" s="151"/>
      <c r="Q25" s="45"/>
      <c r="R25" s="46"/>
      <c r="S25" s="47"/>
      <c r="T25" s="45"/>
      <c r="U25" s="46"/>
      <c r="V25" s="47"/>
      <c r="W25" s="161"/>
    </row>
    <row r="26" spans="3:23" s="157" customFormat="1" ht="15" customHeight="1">
      <c r="C26" s="95"/>
      <c r="D26" s="305"/>
      <c r="E26" s="237">
        <v>26</v>
      </c>
      <c r="F26" s="151"/>
      <c r="G26" s="151"/>
      <c r="H26" s="151" t="s">
        <v>162</v>
      </c>
      <c r="I26" s="151" t="s">
        <v>166</v>
      </c>
      <c r="J26" s="151" t="s">
        <v>194</v>
      </c>
      <c r="K26" s="151" t="s">
        <v>167</v>
      </c>
      <c r="L26" s="151" t="s">
        <v>168</v>
      </c>
      <c r="M26" s="151" t="s">
        <v>0</v>
      </c>
      <c r="N26" s="151" t="s">
        <v>436</v>
      </c>
      <c r="O26" s="151" t="s">
        <v>436</v>
      </c>
      <c r="P26" s="151"/>
      <c r="Q26" s="45"/>
      <c r="R26" s="46"/>
      <c r="S26" s="47"/>
      <c r="T26" s="45"/>
      <c r="U26" s="46"/>
      <c r="V26" s="47"/>
      <c r="W26" s="161"/>
    </row>
    <row r="27" spans="3:23" s="157" customFormat="1" ht="15" customHeight="1">
      <c r="C27" s="95"/>
      <c r="D27" s="305"/>
      <c r="E27" s="237">
        <v>27</v>
      </c>
      <c r="F27" s="151"/>
      <c r="G27" s="151"/>
      <c r="H27" s="151" t="s">
        <v>162</v>
      </c>
      <c r="I27" s="151" t="s">
        <v>166</v>
      </c>
      <c r="J27" s="151" t="s">
        <v>195</v>
      </c>
      <c r="K27" s="151" t="s">
        <v>167</v>
      </c>
      <c r="L27" s="151" t="s">
        <v>168</v>
      </c>
      <c r="M27" s="151" t="s">
        <v>0</v>
      </c>
      <c r="N27" s="151" t="s">
        <v>436</v>
      </c>
      <c r="O27" s="151" t="s">
        <v>436</v>
      </c>
      <c r="P27" s="151"/>
      <c r="Q27" s="45"/>
      <c r="R27" s="46"/>
      <c r="S27" s="47"/>
      <c r="T27" s="45"/>
      <c r="U27" s="46"/>
      <c r="V27" s="47"/>
      <c r="W27" s="161"/>
    </row>
    <row r="28" spans="3:23" s="157" customFormat="1" ht="15" customHeight="1">
      <c r="C28" s="95"/>
      <c r="D28" s="305"/>
      <c r="E28" s="237">
        <v>28</v>
      </c>
      <c r="F28" s="151"/>
      <c r="G28" s="151"/>
      <c r="H28" s="151" t="s">
        <v>162</v>
      </c>
      <c r="I28" s="151" t="s">
        <v>166</v>
      </c>
      <c r="J28" s="151" t="s">
        <v>196</v>
      </c>
      <c r="K28" s="151" t="s">
        <v>167</v>
      </c>
      <c r="L28" s="151" t="s">
        <v>168</v>
      </c>
      <c r="M28" s="151" t="s">
        <v>0</v>
      </c>
      <c r="N28" s="151" t="s">
        <v>436</v>
      </c>
      <c r="O28" s="151" t="s">
        <v>436</v>
      </c>
      <c r="P28" s="151"/>
      <c r="Q28" s="45"/>
      <c r="R28" s="46"/>
      <c r="S28" s="47"/>
      <c r="T28" s="45"/>
      <c r="U28" s="46"/>
      <c r="V28" s="47"/>
      <c r="W28" s="161"/>
    </row>
    <row r="29" spans="3:23" s="157" customFormat="1" ht="15" customHeight="1">
      <c r="C29" s="95"/>
      <c r="D29" s="305"/>
      <c r="E29" s="237">
        <v>29</v>
      </c>
      <c r="F29" s="151"/>
      <c r="G29" s="151"/>
      <c r="H29" s="151" t="s">
        <v>162</v>
      </c>
      <c r="I29" s="151" t="s">
        <v>166</v>
      </c>
      <c r="J29" s="151" t="s">
        <v>197</v>
      </c>
      <c r="K29" s="151" t="s">
        <v>167</v>
      </c>
      <c r="L29" s="151" t="s">
        <v>168</v>
      </c>
      <c r="M29" s="151" t="s">
        <v>0</v>
      </c>
      <c r="N29" s="151" t="s">
        <v>436</v>
      </c>
      <c r="O29" s="151" t="s">
        <v>436</v>
      </c>
      <c r="P29" s="151"/>
      <c r="Q29" s="45"/>
      <c r="R29" s="46"/>
      <c r="S29" s="47"/>
      <c r="T29" s="45"/>
      <c r="U29" s="46"/>
      <c r="V29" s="47"/>
      <c r="W29" s="161"/>
    </row>
    <row r="30" spans="3:23" s="157" customFormat="1" ht="15" customHeight="1">
      <c r="C30" s="95"/>
      <c r="D30" s="305"/>
      <c r="E30" s="237">
        <v>30</v>
      </c>
      <c r="F30" s="151"/>
      <c r="G30" s="151"/>
      <c r="H30" s="151" t="s">
        <v>162</v>
      </c>
      <c r="I30" s="151" t="s">
        <v>166</v>
      </c>
      <c r="J30" s="151" t="s">
        <v>198</v>
      </c>
      <c r="K30" s="151" t="s">
        <v>167</v>
      </c>
      <c r="L30" s="151" t="s">
        <v>168</v>
      </c>
      <c r="M30" s="151" t="s">
        <v>0</v>
      </c>
      <c r="N30" s="151" t="s">
        <v>436</v>
      </c>
      <c r="O30" s="151" t="s">
        <v>436</v>
      </c>
      <c r="P30" s="151"/>
      <c r="Q30" s="45"/>
      <c r="R30" s="46"/>
      <c r="S30" s="47"/>
      <c r="T30" s="45"/>
      <c r="U30" s="46"/>
      <c r="V30" s="47"/>
      <c r="W30" s="161"/>
    </row>
    <row r="31" spans="3:23" s="157" customFormat="1" ht="15" customHeight="1">
      <c r="C31" s="95"/>
      <c r="D31" s="305"/>
      <c r="E31" s="237">
        <v>31</v>
      </c>
      <c r="F31" s="151"/>
      <c r="G31" s="151"/>
      <c r="H31" s="151" t="s">
        <v>162</v>
      </c>
      <c r="I31" s="151" t="s">
        <v>166</v>
      </c>
      <c r="J31" s="151" t="s">
        <v>199</v>
      </c>
      <c r="K31" s="151" t="s">
        <v>167</v>
      </c>
      <c r="L31" s="151" t="s">
        <v>168</v>
      </c>
      <c r="M31" s="151" t="s">
        <v>0</v>
      </c>
      <c r="N31" s="151" t="s">
        <v>436</v>
      </c>
      <c r="O31" s="151" t="s">
        <v>436</v>
      </c>
      <c r="P31" s="151"/>
      <c r="Q31" s="45"/>
      <c r="R31" s="46"/>
      <c r="S31" s="47"/>
      <c r="T31" s="45"/>
      <c r="U31" s="46"/>
      <c r="V31" s="47"/>
      <c r="W31" s="161"/>
    </row>
    <row r="32" spans="3:23" s="157" customFormat="1" ht="15" customHeight="1">
      <c r="C32" s="95"/>
      <c r="D32" s="305"/>
      <c r="E32" s="237">
        <v>32</v>
      </c>
      <c r="F32" s="151"/>
      <c r="G32" s="151"/>
      <c r="H32" s="151" t="s">
        <v>162</v>
      </c>
      <c r="I32" s="151" t="s">
        <v>166</v>
      </c>
      <c r="J32" s="151" t="s">
        <v>200</v>
      </c>
      <c r="K32" s="151" t="s">
        <v>167</v>
      </c>
      <c r="L32" s="151" t="s">
        <v>168</v>
      </c>
      <c r="M32" s="151" t="s">
        <v>0</v>
      </c>
      <c r="N32" s="151" t="s">
        <v>436</v>
      </c>
      <c r="O32" s="151" t="s">
        <v>436</v>
      </c>
      <c r="P32" s="151"/>
      <c r="Q32" s="45"/>
      <c r="R32" s="46"/>
      <c r="S32" s="47"/>
      <c r="T32" s="45"/>
      <c r="U32" s="46"/>
      <c r="V32" s="47"/>
      <c r="W32" s="161"/>
    </row>
    <row r="33" spans="3:23" s="157" customFormat="1" ht="15" customHeight="1">
      <c r="C33" s="95"/>
      <c r="D33" s="305"/>
      <c r="E33" s="237">
        <v>33</v>
      </c>
      <c r="F33" s="151"/>
      <c r="G33" s="151"/>
      <c r="H33" s="151" t="s">
        <v>162</v>
      </c>
      <c r="I33" s="151" t="s">
        <v>166</v>
      </c>
      <c r="J33" s="151" t="s">
        <v>201</v>
      </c>
      <c r="K33" s="151" t="s">
        <v>167</v>
      </c>
      <c r="L33" s="151" t="s">
        <v>168</v>
      </c>
      <c r="M33" s="151" t="s">
        <v>0</v>
      </c>
      <c r="N33" s="151" t="s">
        <v>436</v>
      </c>
      <c r="O33" s="151" t="s">
        <v>436</v>
      </c>
      <c r="P33" s="151"/>
      <c r="Q33" s="45"/>
      <c r="R33" s="46"/>
      <c r="S33" s="47"/>
      <c r="T33" s="45"/>
      <c r="U33" s="46"/>
      <c r="V33" s="47"/>
      <c r="W33" s="161"/>
    </row>
    <row r="34" spans="3:23" s="157" customFormat="1" ht="15" customHeight="1">
      <c r="C34" s="95"/>
      <c r="D34" s="305"/>
      <c r="E34" s="237">
        <v>34</v>
      </c>
      <c r="F34" s="151"/>
      <c r="G34" s="151"/>
      <c r="H34" s="151" t="s">
        <v>162</v>
      </c>
      <c r="I34" s="151" t="s">
        <v>166</v>
      </c>
      <c r="J34" s="151" t="s">
        <v>202</v>
      </c>
      <c r="K34" s="151" t="s">
        <v>167</v>
      </c>
      <c r="L34" s="151" t="s">
        <v>168</v>
      </c>
      <c r="M34" s="151" t="s">
        <v>0</v>
      </c>
      <c r="N34" s="151" t="s">
        <v>436</v>
      </c>
      <c r="O34" s="151" t="s">
        <v>436</v>
      </c>
      <c r="P34" s="151"/>
      <c r="Q34" s="45"/>
      <c r="R34" s="46"/>
      <c r="S34" s="47"/>
      <c r="T34" s="45"/>
      <c r="U34" s="46"/>
      <c r="V34" s="47"/>
      <c r="W34" s="161"/>
    </row>
    <row r="35" spans="3:23" s="157" customFormat="1" ht="15" customHeight="1">
      <c r="C35" s="95"/>
      <c r="D35" s="305"/>
      <c r="E35" s="237" t="s">
        <v>101</v>
      </c>
      <c r="F35" s="151"/>
      <c r="G35" s="151"/>
      <c r="H35" s="151" t="s">
        <v>162</v>
      </c>
      <c r="I35" s="151" t="s">
        <v>166</v>
      </c>
      <c r="J35" s="151" t="s">
        <v>203</v>
      </c>
      <c r="K35" s="151" t="s">
        <v>167</v>
      </c>
      <c r="L35" s="151" t="s">
        <v>168</v>
      </c>
      <c r="M35" s="151" t="s">
        <v>0</v>
      </c>
      <c r="N35" s="151" t="s">
        <v>436</v>
      </c>
      <c r="O35" s="151" t="s">
        <v>436</v>
      </c>
      <c r="P35" s="151"/>
      <c r="Q35" s="45"/>
      <c r="R35" s="46"/>
      <c r="S35" s="47"/>
      <c r="T35" s="45"/>
      <c r="U35" s="46"/>
      <c r="V35" s="47"/>
      <c r="W35" s="161"/>
    </row>
    <row r="36" spans="3:23" s="157" customFormat="1" ht="15" customHeight="1">
      <c r="C36" s="95"/>
      <c r="D36" s="305"/>
      <c r="E36" s="237" t="s">
        <v>102</v>
      </c>
      <c r="F36" s="151"/>
      <c r="G36" s="151"/>
      <c r="H36" s="151" t="s">
        <v>162</v>
      </c>
      <c r="I36" s="151" t="s">
        <v>166</v>
      </c>
      <c r="J36" s="151" t="s">
        <v>204</v>
      </c>
      <c r="K36" s="151" t="s">
        <v>167</v>
      </c>
      <c r="L36" s="151" t="s">
        <v>168</v>
      </c>
      <c r="M36" s="151" t="s">
        <v>0</v>
      </c>
      <c r="N36" s="151" t="s">
        <v>436</v>
      </c>
      <c r="O36" s="151" t="s">
        <v>436</v>
      </c>
      <c r="P36" s="151"/>
      <c r="Q36" s="45"/>
      <c r="R36" s="46"/>
      <c r="S36" s="47"/>
      <c r="T36" s="45"/>
      <c r="U36" s="46"/>
      <c r="V36" s="47"/>
      <c r="W36" s="161"/>
    </row>
    <row r="37" spans="3:23" s="157" customFormat="1" ht="15" customHeight="1">
      <c r="C37" s="95"/>
      <c r="D37" s="305"/>
      <c r="E37" s="237" t="s">
        <v>103</v>
      </c>
      <c r="F37" s="151"/>
      <c r="G37" s="151"/>
      <c r="H37" s="151" t="s">
        <v>162</v>
      </c>
      <c r="I37" s="151" t="s">
        <v>166</v>
      </c>
      <c r="J37" s="151" t="s">
        <v>205</v>
      </c>
      <c r="K37" s="151" t="s">
        <v>167</v>
      </c>
      <c r="L37" s="151" t="s">
        <v>168</v>
      </c>
      <c r="M37" s="151" t="s">
        <v>0</v>
      </c>
      <c r="N37" s="151" t="s">
        <v>436</v>
      </c>
      <c r="O37" s="151" t="s">
        <v>436</v>
      </c>
      <c r="P37" s="151"/>
      <c r="Q37" s="45"/>
      <c r="R37" s="46"/>
      <c r="S37" s="47"/>
      <c r="T37" s="45"/>
      <c r="U37" s="46"/>
      <c r="V37" s="47"/>
      <c r="W37" s="161"/>
    </row>
    <row r="38" spans="3:23" s="157" customFormat="1" ht="15" customHeight="1">
      <c r="C38" s="95"/>
      <c r="D38" s="305"/>
      <c r="E38" s="237" t="s">
        <v>104</v>
      </c>
      <c r="F38" s="151"/>
      <c r="G38" s="151"/>
      <c r="H38" s="151" t="s">
        <v>162</v>
      </c>
      <c r="I38" s="151" t="s">
        <v>166</v>
      </c>
      <c r="J38" s="151" t="s">
        <v>206</v>
      </c>
      <c r="K38" s="151" t="s">
        <v>167</v>
      </c>
      <c r="L38" s="151" t="s">
        <v>168</v>
      </c>
      <c r="M38" s="151" t="s">
        <v>0</v>
      </c>
      <c r="N38" s="151" t="s">
        <v>436</v>
      </c>
      <c r="O38" s="151" t="s">
        <v>436</v>
      </c>
      <c r="P38" s="151"/>
      <c r="Q38" s="45"/>
      <c r="R38" s="46"/>
      <c r="S38" s="47"/>
      <c r="T38" s="45"/>
      <c r="U38" s="46"/>
      <c r="V38" s="47"/>
      <c r="W38" s="161"/>
    </row>
    <row r="39" spans="3:23" s="157" customFormat="1" ht="15" customHeight="1">
      <c r="C39" s="95"/>
      <c r="D39" s="305"/>
      <c r="E39" s="237" t="s">
        <v>105</v>
      </c>
      <c r="F39" s="151"/>
      <c r="G39" s="151"/>
      <c r="H39" s="151" t="s">
        <v>162</v>
      </c>
      <c r="I39" s="151" t="s">
        <v>166</v>
      </c>
      <c r="J39" s="151" t="s">
        <v>207</v>
      </c>
      <c r="K39" s="151" t="s">
        <v>167</v>
      </c>
      <c r="L39" s="151" t="s">
        <v>168</v>
      </c>
      <c r="M39" s="151" t="s">
        <v>0</v>
      </c>
      <c r="N39" s="151" t="s">
        <v>436</v>
      </c>
      <c r="O39" s="151" t="s">
        <v>436</v>
      </c>
      <c r="P39" s="151"/>
      <c r="Q39" s="45"/>
      <c r="R39" s="46"/>
      <c r="S39" s="47"/>
      <c r="T39" s="45"/>
      <c r="U39" s="46"/>
      <c r="V39" s="47"/>
      <c r="W39" s="161"/>
    </row>
    <row r="40" spans="3:23" s="157" customFormat="1" ht="15" customHeight="1">
      <c r="C40" s="95"/>
      <c r="D40" s="305"/>
      <c r="E40" s="237" t="s">
        <v>100</v>
      </c>
      <c r="F40" s="151"/>
      <c r="G40" s="151"/>
      <c r="H40" s="151" t="s">
        <v>162</v>
      </c>
      <c r="I40" s="151" t="s">
        <v>166</v>
      </c>
      <c r="J40" s="151" t="s">
        <v>208</v>
      </c>
      <c r="K40" s="151" t="s">
        <v>167</v>
      </c>
      <c r="L40" s="151" t="s">
        <v>168</v>
      </c>
      <c r="M40" s="151" t="s">
        <v>0</v>
      </c>
      <c r="N40" s="151" t="s">
        <v>436</v>
      </c>
      <c r="O40" s="151" t="s">
        <v>436</v>
      </c>
      <c r="P40" s="151"/>
      <c r="Q40" s="45"/>
      <c r="R40" s="46"/>
      <c r="S40" s="47"/>
      <c r="T40" s="45"/>
      <c r="U40" s="46"/>
      <c r="V40" s="47"/>
      <c r="W40" s="161"/>
    </row>
    <row r="41" spans="3:23" s="157" customFormat="1" ht="15" customHeight="1">
      <c r="C41" s="95"/>
      <c r="D41" s="305"/>
      <c r="E41" s="237" t="s">
        <v>530</v>
      </c>
      <c r="F41" s="151"/>
      <c r="G41" s="151"/>
      <c r="H41" s="151" t="s">
        <v>162</v>
      </c>
      <c r="I41" s="151" t="s">
        <v>166</v>
      </c>
      <c r="J41" s="151" t="s">
        <v>209</v>
      </c>
      <c r="K41" s="151" t="s">
        <v>167</v>
      </c>
      <c r="L41" s="151" t="s">
        <v>168</v>
      </c>
      <c r="M41" s="151" t="s">
        <v>0</v>
      </c>
      <c r="N41" s="151" t="s">
        <v>436</v>
      </c>
      <c r="O41" s="151" t="s">
        <v>436</v>
      </c>
      <c r="P41" s="151"/>
      <c r="Q41" s="45"/>
      <c r="R41" s="46"/>
      <c r="S41" s="47"/>
      <c r="T41" s="45"/>
      <c r="U41" s="46"/>
      <c r="V41" s="47"/>
      <c r="W41" s="161"/>
    </row>
    <row r="42" spans="3:23" s="157" customFormat="1" ht="15" customHeight="1">
      <c r="C42" s="95"/>
      <c r="D42" s="305"/>
      <c r="E42" s="238" t="s">
        <v>4</v>
      </c>
      <c r="F42" s="151"/>
      <c r="G42" s="151"/>
      <c r="H42" s="151" t="s">
        <v>162</v>
      </c>
      <c r="I42" s="151" t="s">
        <v>166</v>
      </c>
      <c r="J42" s="151" t="s">
        <v>0</v>
      </c>
      <c r="K42" s="151" t="s">
        <v>167</v>
      </c>
      <c r="L42" s="151" t="s">
        <v>168</v>
      </c>
      <c r="M42" s="151" t="s">
        <v>0</v>
      </c>
      <c r="N42" s="151" t="s">
        <v>436</v>
      </c>
      <c r="O42" s="151" t="s">
        <v>436</v>
      </c>
      <c r="P42" s="162"/>
      <c r="Q42" s="42" t="str">
        <f>IF(OR(SUMPRODUCT(--(Q14:Q41=""),--(R14:R41=""))&gt;0,COUNTIF(R14:R41,"M")&gt;0,COUNTIF(R14:R41,"X")=28),"",SUM(Q14:Q41))</f>
        <v/>
      </c>
      <c r="R42" s="43" t="str">
        <f>IF(AND(COUNTIF(R14:R41,"X")=28,SUM(Q14:Q41)=0,ISNUMBER(Q42)),"",IF(COUNTIF(R14:R41,"M")&gt;0,"M",IF(AND(COUNTIF(R14:R41,R14)=28,OR(R14="X",R14="W",R14="Z")),UPPER(R14),"")))</f>
        <v/>
      </c>
      <c r="S42" s="44"/>
      <c r="T42" s="42" t="str">
        <f>IF(OR(SUMPRODUCT(--(T14:T41=""),--(U14:U41=""))&gt;0,COUNTIF(U14:U41,"M")&gt;0,COUNTIF(U14:U41,"X")=28),"",SUM(T14:T41))</f>
        <v/>
      </c>
      <c r="U42" s="43" t="str">
        <f>IF(AND(COUNTIF(U14:U41,"X")=28,SUM(T14:T41)=0,ISNUMBER(T42)),"",IF(COUNTIF(U14:U41,"M")&gt;0,"M",IF(AND(COUNTIF(U14:U41,U14)=28,OR(U14="X",U14="W",U14="Z")),UPPER(U14),"")))</f>
        <v/>
      </c>
      <c r="V42" s="44"/>
      <c r="W42" s="161"/>
    </row>
    <row r="43" spans="3:23" hidden="1">
      <c r="C43" s="95"/>
      <c r="D43" s="163"/>
      <c r="E43" s="164"/>
      <c r="F43" s="165"/>
      <c r="G43" s="165"/>
      <c r="H43" s="165"/>
      <c r="I43" s="165"/>
      <c r="J43" s="165"/>
      <c r="K43" s="165"/>
      <c r="L43" s="165"/>
      <c r="M43" s="165"/>
      <c r="N43" s="165"/>
      <c r="O43" s="165"/>
      <c r="P43" s="165"/>
      <c r="Q43" s="165"/>
      <c r="R43" s="165"/>
      <c r="S43" s="165"/>
      <c r="T43" s="165"/>
      <c r="U43" s="165"/>
      <c r="V43" s="165"/>
      <c r="W43" s="96"/>
    </row>
    <row r="44" spans="3:23" s="157" customFormat="1" ht="15" customHeight="1">
      <c r="C44" s="95"/>
      <c r="D44" s="305" t="s">
        <v>505</v>
      </c>
      <c r="E44" s="237" t="s">
        <v>456</v>
      </c>
      <c r="F44" s="151"/>
      <c r="G44" s="151"/>
      <c r="H44" s="151" t="s">
        <v>163</v>
      </c>
      <c r="I44" s="151" t="s">
        <v>166</v>
      </c>
      <c r="J44" s="151" t="s">
        <v>454</v>
      </c>
      <c r="K44" s="151" t="s">
        <v>167</v>
      </c>
      <c r="L44" s="151" t="s">
        <v>168</v>
      </c>
      <c r="M44" s="151" t="s">
        <v>0</v>
      </c>
      <c r="N44" s="151" t="s">
        <v>436</v>
      </c>
      <c r="O44" s="151" t="s">
        <v>436</v>
      </c>
      <c r="P44" s="151"/>
      <c r="Q44" s="45"/>
      <c r="R44" s="46"/>
      <c r="S44" s="47"/>
      <c r="T44" s="45"/>
      <c r="U44" s="46"/>
      <c r="V44" s="47"/>
      <c r="W44" s="161"/>
    </row>
    <row r="45" spans="3:23" s="157" customFormat="1" ht="15" customHeight="1">
      <c r="C45" s="95"/>
      <c r="D45" s="305"/>
      <c r="E45" s="237">
        <v>15</v>
      </c>
      <c r="F45" s="151"/>
      <c r="G45" s="151"/>
      <c r="H45" s="151" t="s">
        <v>163</v>
      </c>
      <c r="I45" s="151" t="s">
        <v>166</v>
      </c>
      <c r="J45" s="151" t="s">
        <v>455</v>
      </c>
      <c r="K45" s="151" t="s">
        <v>167</v>
      </c>
      <c r="L45" s="151" t="s">
        <v>168</v>
      </c>
      <c r="M45" s="151" t="s">
        <v>0</v>
      </c>
      <c r="N45" s="151" t="s">
        <v>436</v>
      </c>
      <c r="O45" s="151" t="s">
        <v>436</v>
      </c>
      <c r="P45" s="151"/>
      <c r="Q45" s="45"/>
      <c r="R45" s="46"/>
      <c r="S45" s="47"/>
      <c r="T45" s="45"/>
      <c r="U45" s="46"/>
      <c r="V45" s="47"/>
      <c r="W45" s="161"/>
    </row>
    <row r="46" spans="3:23" s="157" customFormat="1" ht="15" customHeight="1">
      <c r="C46" s="95"/>
      <c r="D46" s="305"/>
      <c r="E46" s="237">
        <v>16</v>
      </c>
      <c r="F46" s="151"/>
      <c r="G46" s="151"/>
      <c r="H46" s="151" t="s">
        <v>163</v>
      </c>
      <c r="I46" s="151" t="s">
        <v>166</v>
      </c>
      <c r="J46" s="151" t="s">
        <v>184</v>
      </c>
      <c r="K46" s="151" t="s">
        <v>167</v>
      </c>
      <c r="L46" s="151" t="s">
        <v>168</v>
      </c>
      <c r="M46" s="151" t="s">
        <v>0</v>
      </c>
      <c r="N46" s="151" t="s">
        <v>436</v>
      </c>
      <c r="O46" s="151" t="s">
        <v>436</v>
      </c>
      <c r="P46" s="151"/>
      <c r="Q46" s="45"/>
      <c r="R46" s="46"/>
      <c r="S46" s="47"/>
      <c r="T46" s="45"/>
      <c r="U46" s="46"/>
      <c r="V46" s="47"/>
      <c r="W46" s="161"/>
    </row>
    <row r="47" spans="3:23" s="157" customFormat="1" ht="15" customHeight="1">
      <c r="C47" s="95"/>
      <c r="D47" s="305"/>
      <c r="E47" s="237">
        <v>17</v>
      </c>
      <c r="F47" s="151"/>
      <c r="G47" s="151"/>
      <c r="H47" s="151" t="s">
        <v>163</v>
      </c>
      <c r="I47" s="151" t="s">
        <v>166</v>
      </c>
      <c r="J47" s="151" t="s">
        <v>185</v>
      </c>
      <c r="K47" s="151" t="s">
        <v>167</v>
      </c>
      <c r="L47" s="151" t="s">
        <v>168</v>
      </c>
      <c r="M47" s="151" t="s">
        <v>0</v>
      </c>
      <c r="N47" s="151" t="s">
        <v>436</v>
      </c>
      <c r="O47" s="151" t="s">
        <v>436</v>
      </c>
      <c r="P47" s="151"/>
      <c r="Q47" s="45"/>
      <c r="R47" s="46"/>
      <c r="S47" s="47"/>
      <c r="T47" s="45"/>
      <c r="U47" s="46"/>
      <c r="V47" s="47"/>
      <c r="W47" s="161"/>
    </row>
    <row r="48" spans="3:23" s="157" customFormat="1" ht="15" customHeight="1">
      <c r="C48" s="95"/>
      <c r="D48" s="305"/>
      <c r="E48" s="237">
        <v>18</v>
      </c>
      <c r="F48" s="151"/>
      <c r="G48" s="151"/>
      <c r="H48" s="151" t="s">
        <v>163</v>
      </c>
      <c r="I48" s="151" t="s">
        <v>166</v>
      </c>
      <c r="J48" s="151" t="s">
        <v>186</v>
      </c>
      <c r="K48" s="151" t="s">
        <v>167</v>
      </c>
      <c r="L48" s="151" t="s">
        <v>168</v>
      </c>
      <c r="M48" s="151" t="s">
        <v>0</v>
      </c>
      <c r="N48" s="151" t="s">
        <v>436</v>
      </c>
      <c r="O48" s="151" t="s">
        <v>436</v>
      </c>
      <c r="P48" s="151"/>
      <c r="Q48" s="45"/>
      <c r="R48" s="46"/>
      <c r="S48" s="47"/>
      <c r="T48" s="45"/>
      <c r="U48" s="46"/>
      <c r="V48" s="47"/>
      <c r="W48" s="161"/>
    </row>
    <row r="49" spans="3:23" s="157" customFormat="1" ht="15" customHeight="1">
      <c r="C49" s="95"/>
      <c r="D49" s="305"/>
      <c r="E49" s="237">
        <v>19</v>
      </c>
      <c r="F49" s="151"/>
      <c r="G49" s="151"/>
      <c r="H49" s="151" t="s">
        <v>163</v>
      </c>
      <c r="I49" s="151" t="s">
        <v>166</v>
      </c>
      <c r="J49" s="151" t="s">
        <v>187</v>
      </c>
      <c r="K49" s="151" t="s">
        <v>167</v>
      </c>
      <c r="L49" s="151" t="s">
        <v>168</v>
      </c>
      <c r="M49" s="151" t="s">
        <v>0</v>
      </c>
      <c r="N49" s="151" t="s">
        <v>436</v>
      </c>
      <c r="O49" s="151" t="s">
        <v>436</v>
      </c>
      <c r="P49" s="151"/>
      <c r="Q49" s="45"/>
      <c r="R49" s="46"/>
      <c r="S49" s="47"/>
      <c r="T49" s="45"/>
      <c r="U49" s="46"/>
      <c r="V49" s="47"/>
      <c r="W49" s="161"/>
    </row>
    <row r="50" spans="3:23" s="157" customFormat="1" ht="15" customHeight="1">
      <c r="C50" s="95"/>
      <c r="D50" s="305"/>
      <c r="E50" s="237">
        <v>20</v>
      </c>
      <c r="F50" s="151"/>
      <c r="G50" s="151"/>
      <c r="H50" s="151" t="s">
        <v>163</v>
      </c>
      <c r="I50" s="151" t="s">
        <v>166</v>
      </c>
      <c r="J50" s="151" t="s">
        <v>188</v>
      </c>
      <c r="K50" s="151" t="s">
        <v>167</v>
      </c>
      <c r="L50" s="151" t="s">
        <v>168</v>
      </c>
      <c r="M50" s="151" t="s">
        <v>0</v>
      </c>
      <c r="N50" s="151" t="s">
        <v>436</v>
      </c>
      <c r="O50" s="151" t="s">
        <v>436</v>
      </c>
      <c r="P50" s="151"/>
      <c r="Q50" s="45"/>
      <c r="R50" s="46"/>
      <c r="S50" s="47"/>
      <c r="T50" s="45"/>
      <c r="U50" s="46"/>
      <c r="V50" s="47"/>
      <c r="W50" s="161"/>
    </row>
    <row r="51" spans="3:23" s="157" customFormat="1" ht="15" customHeight="1">
      <c r="C51" s="95"/>
      <c r="D51" s="305"/>
      <c r="E51" s="237">
        <v>21</v>
      </c>
      <c r="F51" s="151"/>
      <c r="G51" s="151"/>
      <c r="H51" s="151" t="s">
        <v>163</v>
      </c>
      <c r="I51" s="151" t="s">
        <v>166</v>
      </c>
      <c r="J51" s="151" t="s">
        <v>189</v>
      </c>
      <c r="K51" s="151" t="s">
        <v>167</v>
      </c>
      <c r="L51" s="151" t="s">
        <v>168</v>
      </c>
      <c r="M51" s="151" t="s">
        <v>0</v>
      </c>
      <c r="N51" s="151" t="s">
        <v>436</v>
      </c>
      <c r="O51" s="151" t="s">
        <v>436</v>
      </c>
      <c r="P51" s="151"/>
      <c r="Q51" s="45"/>
      <c r="R51" s="46"/>
      <c r="S51" s="47"/>
      <c r="T51" s="45"/>
      <c r="U51" s="46"/>
      <c r="V51" s="47"/>
      <c r="W51" s="161"/>
    </row>
    <row r="52" spans="3:23" s="157" customFormat="1" ht="15" customHeight="1">
      <c r="C52" s="95"/>
      <c r="D52" s="305"/>
      <c r="E52" s="237">
        <v>22</v>
      </c>
      <c r="F52" s="151"/>
      <c r="G52" s="151"/>
      <c r="H52" s="151" t="s">
        <v>163</v>
      </c>
      <c r="I52" s="151" t="s">
        <v>166</v>
      </c>
      <c r="J52" s="151" t="s">
        <v>190</v>
      </c>
      <c r="K52" s="151" t="s">
        <v>167</v>
      </c>
      <c r="L52" s="151" t="s">
        <v>168</v>
      </c>
      <c r="M52" s="151" t="s">
        <v>0</v>
      </c>
      <c r="N52" s="151" t="s">
        <v>436</v>
      </c>
      <c r="O52" s="151" t="s">
        <v>436</v>
      </c>
      <c r="P52" s="151"/>
      <c r="Q52" s="45"/>
      <c r="R52" s="46"/>
      <c r="S52" s="47"/>
      <c r="T52" s="45"/>
      <c r="U52" s="46"/>
      <c r="V52" s="47"/>
      <c r="W52" s="161"/>
    </row>
    <row r="53" spans="3:23" s="157" customFormat="1" ht="15" customHeight="1">
      <c r="C53" s="95"/>
      <c r="D53" s="305"/>
      <c r="E53" s="237">
        <v>23</v>
      </c>
      <c r="F53" s="151"/>
      <c r="G53" s="151"/>
      <c r="H53" s="151" t="s">
        <v>163</v>
      </c>
      <c r="I53" s="151" t="s">
        <v>166</v>
      </c>
      <c r="J53" s="151" t="s">
        <v>191</v>
      </c>
      <c r="K53" s="151" t="s">
        <v>167</v>
      </c>
      <c r="L53" s="151" t="s">
        <v>168</v>
      </c>
      <c r="M53" s="151" t="s">
        <v>0</v>
      </c>
      <c r="N53" s="151" t="s">
        <v>436</v>
      </c>
      <c r="O53" s="151" t="s">
        <v>436</v>
      </c>
      <c r="P53" s="151"/>
      <c r="Q53" s="45"/>
      <c r="R53" s="46"/>
      <c r="S53" s="47"/>
      <c r="T53" s="45"/>
      <c r="U53" s="46"/>
      <c r="V53" s="47"/>
      <c r="W53" s="161"/>
    </row>
    <row r="54" spans="3:23" s="157" customFormat="1" ht="15" customHeight="1">
      <c r="C54" s="95"/>
      <c r="D54" s="305"/>
      <c r="E54" s="237">
        <v>24</v>
      </c>
      <c r="F54" s="151"/>
      <c r="G54" s="151"/>
      <c r="H54" s="151" t="s">
        <v>163</v>
      </c>
      <c r="I54" s="151" t="s">
        <v>166</v>
      </c>
      <c r="J54" s="151" t="s">
        <v>192</v>
      </c>
      <c r="K54" s="151" t="s">
        <v>167</v>
      </c>
      <c r="L54" s="151" t="s">
        <v>168</v>
      </c>
      <c r="M54" s="151" t="s">
        <v>0</v>
      </c>
      <c r="N54" s="151" t="s">
        <v>436</v>
      </c>
      <c r="O54" s="151" t="s">
        <v>436</v>
      </c>
      <c r="P54" s="151"/>
      <c r="Q54" s="45"/>
      <c r="R54" s="46"/>
      <c r="S54" s="47"/>
      <c r="T54" s="45"/>
      <c r="U54" s="46"/>
      <c r="V54" s="47"/>
      <c r="W54" s="161"/>
    </row>
    <row r="55" spans="3:23" s="157" customFormat="1" ht="15" customHeight="1">
      <c r="C55" s="95"/>
      <c r="D55" s="305"/>
      <c r="E55" s="237">
        <v>25</v>
      </c>
      <c r="F55" s="151"/>
      <c r="G55" s="151"/>
      <c r="H55" s="151" t="s">
        <v>163</v>
      </c>
      <c r="I55" s="151" t="s">
        <v>166</v>
      </c>
      <c r="J55" s="151" t="s">
        <v>193</v>
      </c>
      <c r="K55" s="151" t="s">
        <v>167</v>
      </c>
      <c r="L55" s="151" t="s">
        <v>168</v>
      </c>
      <c r="M55" s="151" t="s">
        <v>0</v>
      </c>
      <c r="N55" s="151" t="s">
        <v>436</v>
      </c>
      <c r="O55" s="151" t="s">
        <v>436</v>
      </c>
      <c r="P55" s="151"/>
      <c r="Q55" s="45"/>
      <c r="R55" s="46"/>
      <c r="S55" s="47"/>
      <c r="T55" s="45"/>
      <c r="U55" s="46"/>
      <c r="V55" s="47"/>
      <c r="W55" s="161"/>
    </row>
    <row r="56" spans="3:23" s="157" customFormat="1" ht="15" customHeight="1">
      <c r="C56" s="95"/>
      <c r="D56" s="305"/>
      <c r="E56" s="237">
        <v>26</v>
      </c>
      <c r="F56" s="151"/>
      <c r="G56" s="151"/>
      <c r="H56" s="151" t="s">
        <v>163</v>
      </c>
      <c r="I56" s="151" t="s">
        <v>166</v>
      </c>
      <c r="J56" s="151" t="s">
        <v>194</v>
      </c>
      <c r="K56" s="151" t="s">
        <v>167</v>
      </c>
      <c r="L56" s="151" t="s">
        <v>168</v>
      </c>
      <c r="M56" s="151" t="s">
        <v>0</v>
      </c>
      <c r="N56" s="151" t="s">
        <v>436</v>
      </c>
      <c r="O56" s="151" t="s">
        <v>436</v>
      </c>
      <c r="P56" s="151"/>
      <c r="Q56" s="45"/>
      <c r="R56" s="46"/>
      <c r="S56" s="47"/>
      <c r="T56" s="45"/>
      <c r="U56" s="46"/>
      <c r="V56" s="47"/>
      <c r="W56" s="161"/>
    </row>
    <row r="57" spans="3:23" s="157" customFormat="1" ht="15" customHeight="1">
      <c r="C57" s="95"/>
      <c r="D57" s="305"/>
      <c r="E57" s="237">
        <v>27</v>
      </c>
      <c r="F57" s="151"/>
      <c r="G57" s="151"/>
      <c r="H57" s="151" t="s">
        <v>163</v>
      </c>
      <c r="I57" s="151" t="s">
        <v>166</v>
      </c>
      <c r="J57" s="151" t="s">
        <v>195</v>
      </c>
      <c r="K57" s="151" t="s">
        <v>167</v>
      </c>
      <c r="L57" s="151" t="s">
        <v>168</v>
      </c>
      <c r="M57" s="151" t="s">
        <v>0</v>
      </c>
      <c r="N57" s="151" t="s">
        <v>436</v>
      </c>
      <c r="O57" s="151" t="s">
        <v>436</v>
      </c>
      <c r="P57" s="151"/>
      <c r="Q57" s="45"/>
      <c r="R57" s="46"/>
      <c r="S57" s="47"/>
      <c r="T57" s="45"/>
      <c r="U57" s="46"/>
      <c r="V57" s="47"/>
      <c r="W57" s="161"/>
    </row>
    <row r="58" spans="3:23" s="157" customFormat="1" ht="15" customHeight="1">
      <c r="C58" s="95"/>
      <c r="D58" s="305"/>
      <c r="E58" s="237">
        <v>28</v>
      </c>
      <c r="F58" s="151"/>
      <c r="G58" s="151"/>
      <c r="H58" s="151" t="s">
        <v>163</v>
      </c>
      <c r="I58" s="151" t="s">
        <v>166</v>
      </c>
      <c r="J58" s="151" t="s">
        <v>196</v>
      </c>
      <c r="K58" s="151" t="s">
        <v>167</v>
      </c>
      <c r="L58" s="151" t="s">
        <v>168</v>
      </c>
      <c r="M58" s="151" t="s">
        <v>0</v>
      </c>
      <c r="N58" s="151" t="s">
        <v>436</v>
      </c>
      <c r="O58" s="151" t="s">
        <v>436</v>
      </c>
      <c r="P58" s="151"/>
      <c r="Q58" s="45"/>
      <c r="R58" s="46"/>
      <c r="S58" s="47"/>
      <c r="T58" s="45"/>
      <c r="U58" s="46"/>
      <c r="V58" s="47"/>
      <c r="W58" s="161"/>
    </row>
    <row r="59" spans="3:23" s="157" customFormat="1" ht="15" customHeight="1">
      <c r="C59" s="95"/>
      <c r="D59" s="305"/>
      <c r="E59" s="237">
        <v>29</v>
      </c>
      <c r="F59" s="151"/>
      <c r="G59" s="151"/>
      <c r="H59" s="151" t="s">
        <v>163</v>
      </c>
      <c r="I59" s="151" t="s">
        <v>166</v>
      </c>
      <c r="J59" s="151" t="s">
        <v>197</v>
      </c>
      <c r="K59" s="151" t="s">
        <v>167</v>
      </c>
      <c r="L59" s="151" t="s">
        <v>168</v>
      </c>
      <c r="M59" s="151" t="s">
        <v>0</v>
      </c>
      <c r="N59" s="151" t="s">
        <v>436</v>
      </c>
      <c r="O59" s="151" t="s">
        <v>436</v>
      </c>
      <c r="P59" s="151"/>
      <c r="Q59" s="45"/>
      <c r="R59" s="46"/>
      <c r="S59" s="47"/>
      <c r="T59" s="45"/>
      <c r="U59" s="46"/>
      <c r="V59" s="47"/>
      <c r="W59" s="161"/>
    </row>
    <row r="60" spans="3:23" s="157" customFormat="1" ht="15" customHeight="1">
      <c r="C60" s="95"/>
      <c r="D60" s="305"/>
      <c r="E60" s="237">
        <v>30</v>
      </c>
      <c r="F60" s="151"/>
      <c r="G60" s="151"/>
      <c r="H60" s="151" t="s">
        <v>163</v>
      </c>
      <c r="I60" s="151" t="s">
        <v>166</v>
      </c>
      <c r="J60" s="151" t="s">
        <v>198</v>
      </c>
      <c r="K60" s="151" t="s">
        <v>167</v>
      </c>
      <c r="L60" s="151" t="s">
        <v>168</v>
      </c>
      <c r="M60" s="151" t="s">
        <v>0</v>
      </c>
      <c r="N60" s="151" t="s">
        <v>436</v>
      </c>
      <c r="O60" s="151" t="s">
        <v>436</v>
      </c>
      <c r="P60" s="151"/>
      <c r="Q60" s="45"/>
      <c r="R60" s="46"/>
      <c r="S60" s="47"/>
      <c r="T60" s="45"/>
      <c r="U60" s="46"/>
      <c r="V60" s="47"/>
      <c r="W60" s="161"/>
    </row>
    <row r="61" spans="3:23" s="157" customFormat="1" ht="15" customHeight="1">
      <c r="C61" s="95"/>
      <c r="D61" s="305"/>
      <c r="E61" s="237">
        <v>31</v>
      </c>
      <c r="F61" s="151"/>
      <c r="G61" s="151"/>
      <c r="H61" s="151" t="s">
        <v>163</v>
      </c>
      <c r="I61" s="151" t="s">
        <v>166</v>
      </c>
      <c r="J61" s="151" t="s">
        <v>199</v>
      </c>
      <c r="K61" s="151" t="s">
        <v>167</v>
      </c>
      <c r="L61" s="151" t="s">
        <v>168</v>
      </c>
      <c r="M61" s="151" t="s">
        <v>0</v>
      </c>
      <c r="N61" s="151" t="s">
        <v>436</v>
      </c>
      <c r="O61" s="151" t="s">
        <v>436</v>
      </c>
      <c r="P61" s="151"/>
      <c r="Q61" s="45"/>
      <c r="R61" s="46"/>
      <c r="S61" s="47"/>
      <c r="T61" s="45"/>
      <c r="U61" s="46"/>
      <c r="V61" s="47"/>
      <c r="W61" s="161"/>
    </row>
    <row r="62" spans="3:23" s="157" customFormat="1" ht="15" customHeight="1">
      <c r="C62" s="95"/>
      <c r="D62" s="305"/>
      <c r="E62" s="237">
        <v>32</v>
      </c>
      <c r="F62" s="151"/>
      <c r="G62" s="151"/>
      <c r="H62" s="151" t="s">
        <v>163</v>
      </c>
      <c r="I62" s="151" t="s">
        <v>166</v>
      </c>
      <c r="J62" s="151" t="s">
        <v>200</v>
      </c>
      <c r="K62" s="151" t="s">
        <v>167</v>
      </c>
      <c r="L62" s="151" t="s">
        <v>168</v>
      </c>
      <c r="M62" s="151" t="s">
        <v>0</v>
      </c>
      <c r="N62" s="151" t="s">
        <v>436</v>
      </c>
      <c r="O62" s="151" t="s">
        <v>436</v>
      </c>
      <c r="P62" s="151"/>
      <c r="Q62" s="45"/>
      <c r="R62" s="46"/>
      <c r="S62" s="47"/>
      <c r="T62" s="45"/>
      <c r="U62" s="46"/>
      <c r="V62" s="47"/>
      <c r="W62" s="161"/>
    </row>
    <row r="63" spans="3:23" s="157" customFormat="1" ht="15" customHeight="1">
      <c r="C63" s="95"/>
      <c r="D63" s="305"/>
      <c r="E63" s="237">
        <v>33</v>
      </c>
      <c r="F63" s="151"/>
      <c r="G63" s="151"/>
      <c r="H63" s="151" t="s">
        <v>163</v>
      </c>
      <c r="I63" s="151" t="s">
        <v>166</v>
      </c>
      <c r="J63" s="151" t="s">
        <v>201</v>
      </c>
      <c r="K63" s="151" t="s">
        <v>167</v>
      </c>
      <c r="L63" s="151" t="s">
        <v>168</v>
      </c>
      <c r="M63" s="151" t="s">
        <v>0</v>
      </c>
      <c r="N63" s="151" t="s">
        <v>436</v>
      </c>
      <c r="O63" s="151" t="s">
        <v>436</v>
      </c>
      <c r="P63" s="151"/>
      <c r="Q63" s="45"/>
      <c r="R63" s="46"/>
      <c r="S63" s="47"/>
      <c r="T63" s="45"/>
      <c r="U63" s="46"/>
      <c r="V63" s="47"/>
      <c r="W63" s="161"/>
    </row>
    <row r="64" spans="3:23" s="157" customFormat="1" ht="15" customHeight="1">
      <c r="C64" s="95"/>
      <c r="D64" s="305"/>
      <c r="E64" s="237">
        <v>34</v>
      </c>
      <c r="F64" s="151"/>
      <c r="G64" s="151"/>
      <c r="H64" s="151" t="s">
        <v>163</v>
      </c>
      <c r="I64" s="151" t="s">
        <v>166</v>
      </c>
      <c r="J64" s="151" t="s">
        <v>202</v>
      </c>
      <c r="K64" s="151" t="s">
        <v>167</v>
      </c>
      <c r="L64" s="151" t="s">
        <v>168</v>
      </c>
      <c r="M64" s="151" t="s">
        <v>0</v>
      </c>
      <c r="N64" s="151" t="s">
        <v>436</v>
      </c>
      <c r="O64" s="151" t="s">
        <v>436</v>
      </c>
      <c r="P64" s="151"/>
      <c r="Q64" s="45"/>
      <c r="R64" s="46"/>
      <c r="S64" s="47"/>
      <c r="T64" s="45"/>
      <c r="U64" s="46"/>
      <c r="V64" s="47"/>
      <c r="W64" s="161"/>
    </row>
    <row r="65" spans="3:23" s="157" customFormat="1" ht="15" customHeight="1">
      <c r="C65" s="95"/>
      <c r="D65" s="305"/>
      <c r="E65" s="237" t="s">
        <v>101</v>
      </c>
      <c r="F65" s="151"/>
      <c r="G65" s="151"/>
      <c r="H65" s="151" t="s">
        <v>163</v>
      </c>
      <c r="I65" s="151" t="s">
        <v>166</v>
      </c>
      <c r="J65" s="151" t="s">
        <v>203</v>
      </c>
      <c r="K65" s="151" t="s">
        <v>167</v>
      </c>
      <c r="L65" s="151" t="s">
        <v>168</v>
      </c>
      <c r="M65" s="151" t="s">
        <v>0</v>
      </c>
      <c r="N65" s="151" t="s">
        <v>436</v>
      </c>
      <c r="O65" s="151" t="s">
        <v>436</v>
      </c>
      <c r="P65" s="151"/>
      <c r="Q65" s="45"/>
      <c r="R65" s="46"/>
      <c r="S65" s="47"/>
      <c r="T65" s="45"/>
      <c r="U65" s="46"/>
      <c r="V65" s="47"/>
      <c r="W65" s="161"/>
    </row>
    <row r="66" spans="3:23" s="157" customFormat="1" ht="15" customHeight="1">
      <c r="C66" s="95"/>
      <c r="D66" s="305"/>
      <c r="E66" s="237" t="s">
        <v>102</v>
      </c>
      <c r="F66" s="151"/>
      <c r="G66" s="151"/>
      <c r="H66" s="151" t="s">
        <v>163</v>
      </c>
      <c r="I66" s="151" t="s">
        <v>166</v>
      </c>
      <c r="J66" s="151" t="s">
        <v>204</v>
      </c>
      <c r="K66" s="151" t="s">
        <v>167</v>
      </c>
      <c r="L66" s="151" t="s">
        <v>168</v>
      </c>
      <c r="M66" s="151" t="s">
        <v>0</v>
      </c>
      <c r="N66" s="151" t="s">
        <v>436</v>
      </c>
      <c r="O66" s="151" t="s">
        <v>436</v>
      </c>
      <c r="P66" s="151"/>
      <c r="Q66" s="45"/>
      <c r="R66" s="46"/>
      <c r="S66" s="47"/>
      <c r="T66" s="45"/>
      <c r="U66" s="46"/>
      <c r="V66" s="47"/>
      <c r="W66" s="161"/>
    </row>
    <row r="67" spans="3:23" s="157" customFormat="1" ht="15" customHeight="1">
      <c r="C67" s="95"/>
      <c r="D67" s="305"/>
      <c r="E67" s="237" t="s">
        <v>103</v>
      </c>
      <c r="F67" s="151"/>
      <c r="G67" s="151"/>
      <c r="H67" s="151" t="s">
        <v>163</v>
      </c>
      <c r="I67" s="151" t="s">
        <v>166</v>
      </c>
      <c r="J67" s="151" t="s">
        <v>205</v>
      </c>
      <c r="K67" s="151" t="s">
        <v>167</v>
      </c>
      <c r="L67" s="151" t="s">
        <v>168</v>
      </c>
      <c r="M67" s="151" t="s">
        <v>0</v>
      </c>
      <c r="N67" s="151" t="s">
        <v>436</v>
      </c>
      <c r="O67" s="151" t="s">
        <v>436</v>
      </c>
      <c r="P67" s="151"/>
      <c r="Q67" s="45"/>
      <c r="R67" s="46"/>
      <c r="S67" s="47"/>
      <c r="T67" s="45"/>
      <c r="U67" s="46"/>
      <c r="V67" s="47"/>
      <c r="W67" s="161"/>
    </row>
    <row r="68" spans="3:23" s="157" customFormat="1" ht="15" customHeight="1">
      <c r="C68" s="95"/>
      <c r="D68" s="305"/>
      <c r="E68" s="237" t="s">
        <v>104</v>
      </c>
      <c r="F68" s="151"/>
      <c r="G68" s="151"/>
      <c r="H68" s="151" t="s">
        <v>163</v>
      </c>
      <c r="I68" s="151" t="s">
        <v>166</v>
      </c>
      <c r="J68" s="151" t="s">
        <v>206</v>
      </c>
      <c r="K68" s="151" t="s">
        <v>167</v>
      </c>
      <c r="L68" s="151" t="s">
        <v>168</v>
      </c>
      <c r="M68" s="151" t="s">
        <v>0</v>
      </c>
      <c r="N68" s="151" t="s">
        <v>436</v>
      </c>
      <c r="O68" s="151" t="s">
        <v>436</v>
      </c>
      <c r="P68" s="151"/>
      <c r="Q68" s="45"/>
      <c r="R68" s="46"/>
      <c r="S68" s="47"/>
      <c r="T68" s="45"/>
      <c r="U68" s="46"/>
      <c r="V68" s="47"/>
      <c r="W68" s="161"/>
    </row>
    <row r="69" spans="3:23" s="157" customFormat="1" ht="15" customHeight="1">
      <c r="C69" s="95"/>
      <c r="D69" s="305"/>
      <c r="E69" s="237" t="s">
        <v>105</v>
      </c>
      <c r="F69" s="151"/>
      <c r="G69" s="151"/>
      <c r="H69" s="151" t="s">
        <v>163</v>
      </c>
      <c r="I69" s="151" t="s">
        <v>166</v>
      </c>
      <c r="J69" s="151" t="s">
        <v>207</v>
      </c>
      <c r="K69" s="151" t="s">
        <v>167</v>
      </c>
      <c r="L69" s="151" t="s">
        <v>168</v>
      </c>
      <c r="M69" s="151" t="s">
        <v>0</v>
      </c>
      <c r="N69" s="151" t="s">
        <v>436</v>
      </c>
      <c r="O69" s="151" t="s">
        <v>436</v>
      </c>
      <c r="P69" s="151"/>
      <c r="Q69" s="45"/>
      <c r="R69" s="46"/>
      <c r="S69" s="47"/>
      <c r="T69" s="45"/>
      <c r="U69" s="46"/>
      <c r="V69" s="47"/>
      <c r="W69" s="161"/>
    </row>
    <row r="70" spans="3:23" s="157" customFormat="1" ht="15" customHeight="1">
      <c r="C70" s="95"/>
      <c r="D70" s="305"/>
      <c r="E70" s="237" t="s">
        <v>100</v>
      </c>
      <c r="F70" s="151"/>
      <c r="G70" s="151"/>
      <c r="H70" s="151" t="s">
        <v>163</v>
      </c>
      <c r="I70" s="151" t="s">
        <v>166</v>
      </c>
      <c r="J70" s="151" t="s">
        <v>208</v>
      </c>
      <c r="K70" s="151" t="s">
        <v>167</v>
      </c>
      <c r="L70" s="151" t="s">
        <v>168</v>
      </c>
      <c r="M70" s="151" t="s">
        <v>0</v>
      </c>
      <c r="N70" s="151" t="s">
        <v>436</v>
      </c>
      <c r="O70" s="151" t="s">
        <v>436</v>
      </c>
      <c r="P70" s="151"/>
      <c r="Q70" s="45"/>
      <c r="R70" s="46"/>
      <c r="S70" s="47"/>
      <c r="T70" s="45"/>
      <c r="U70" s="46"/>
      <c r="V70" s="47"/>
      <c r="W70" s="161"/>
    </row>
    <row r="71" spans="3:23" s="157" customFormat="1" ht="15" customHeight="1">
      <c r="C71" s="95"/>
      <c r="D71" s="305"/>
      <c r="E71" s="237" t="s">
        <v>530</v>
      </c>
      <c r="F71" s="151"/>
      <c r="G71" s="151"/>
      <c r="H71" s="151" t="s">
        <v>163</v>
      </c>
      <c r="I71" s="151" t="s">
        <v>166</v>
      </c>
      <c r="J71" s="151" t="s">
        <v>209</v>
      </c>
      <c r="K71" s="151" t="s">
        <v>167</v>
      </c>
      <c r="L71" s="151" t="s">
        <v>168</v>
      </c>
      <c r="M71" s="151" t="s">
        <v>0</v>
      </c>
      <c r="N71" s="151" t="s">
        <v>436</v>
      </c>
      <c r="O71" s="151" t="s">
        <v>436</v>
      </c>
      <c r="P71" s="151"/>
      <c r="Q71" s="45"/>
      <c r="R71" s="46"/>
      <c r="S71" s="47"/>
      <c r="T71" s="45"/>
      <c r="U71" s="46"/>
      <c r="V71" s="47"/>
      <c r="W71" s="161"/>
    </row>
    <row r="72" spans="3:23" s="157" customFormat="1" ht="15" customHeight="1">
      <c r="C72" s="95"/>
      <c r="D72" s="305"/>
      <c r="E72" s="238" t="s">
        <v>4</v>
      </c>
      <c r="F72" s="151"/>
      <c r="G72" s="151"/>
      <c r="H72" s="151" t="s">
        <v>163</v>
      </c>
      <c r="I72" s="151" t="s">
        <v>166</v>
      </c>
      <c r="J72" s="151" t="s">
        <v>0</v>
      </c>
      <c r="K72" s="151" t="s">
        <v>167</v>
      </c>
      <c r="L72" s="151" t="s">
        <v>168</v>
      </c>
      <c r="M72" s="151" t="s">
        <v>0</v>
      </c>
      <c r="N72" s="151" t="s">
        <v>436</v>
      </c>
      <c r="O72" s="151" t="s">
        <v>436</v>
      </c>
      <c r="P72" s="162"/>
      <c r="Q72" s="42" t="str">
        <f>IF(OR(SUMPRODUCT(--(Q44:Q71=""),--(R44:R71=""))&gt;0,COUNTIF(R44:R71,"M")&gt;0,COUNTIF(R44:R71,"X")=28),"",SUM(Q44:Q71))</f>
        <v/>
      </c>
      <c r="R72" s="43" t="str">
        <f>IF(AND(COUNTIF(R44:R71,"X")=28,SUM(Q44:Q71)=0,ISNUMBER(Q72)),"",IF(COUNTIF(R44:R71,"M")&gt;0,"M",IF(AND(COUNTIF(R44:R71,R44)=28,OR(R44="X",R44="W",R44="Z")),UPPER(R44),"")))</f>
        <v/>
      </c>
      <c r="S72" s="44"/>
      <c r="T72" s="42" t="str">
        <f>IF(OR(SUMPRODUCT(--(T44:T71=""),--(U44:U71=""))&gt;0,COUNTIF(U44:U71,"M")&gt;0,COUNTIF(U44:U71,"X")=28),"",SUM(T44:T71))</f>
        <v/>
      </c>
      <c r="U72" s="43" t="str">
        <f>IF(AND(COUNTIF(U44:U71,"X")=28,SUM(T44:T71)=0,ISNUMBER(T72)),"",IF(COUNTIF(U44:U71,"M")&gt;0,"M",IF(AND(COUNTIF(U44:U71,U44)=28,OR(U44="X",U44="W",U44="Z")),UPPER(U44),"")))</f>
        <v/>
      </c>
      <c r="V72" s="44"/>
      <c r="W72" s="161"/>
    </row>
    <row r="73" spans="3:23" hidden="1">
      <c r="C73" s="95"/>
      <c r="D73" s="163"/>
      <c r="E73" s="164"/>
      <c r="F73" s="165"/>
      <c r="G73" s="165"/>
      <c r="H73" s="165"/>
      <c r="I73" s="165"/>
      <c r="J73" s="165"/>
      <c r="K73" s="165"/>
      <c r="L73" s="165"/>
      <c r="M73" s="165"/>
      <c r="N73" s="165"/>
      <c r="O73" s="165"/>
      <c r="P73" s="165"/>
      <c r="Q73" s="165"/>
      <c r="R73" s="165"/>
      <c r="S73" s="165"/>
      <c r="T73" s="165"/>
      <c r="U73" s="165"/>
      <c r="V73" s="165"/>
      <c r="W73" s="96"/>
    </row>
    <row r="74" spans="3:23" s="157" customFormat="1" ht="15" customHeight="1">
      <c r="C74" s="95"/>
      <c r="D74" s="306" t="s">
        <v>506</v>
      </c>
      <c r="E74" s="238" t="s">
        <v>453</v>
      </c>
      <c r="F74" s="151"/>
      <c r="G74" s="151"/>
      <c r="H74" s="151" t="s">
        <v>0</v>
      </c>
      <c r="I74" s="151" t="s">
        <v>166</v>
      </c>
      <c r="J74" s="151" t="s">
        <v>454</v>
      </c>
      <c r="K74" s="151" t="s">
        <v>167</v>
      </c>
      <c r="L74" s="151" t="s">
        <v>168</v>
      </c>
      <c r="M74" s="151" t="s">
        <v>0</v>
      </c>
      <c r="N74" s="151" t="s">
        <v>436</v>
      </c>
      <c r="O74" s="151" t="s">
        <v>436</v>
      </c>
      <c r="P74" s="151"/>
      <c r="Q74" s="42" t="str">
        <f t="shared" ref="Q74" si="0">IF(OR(AND(Q14="",R14=""),AND(Q44="",R44=""),AND(R14="X",R44="X"),OR(R14="M",R44="M")),"",SUM(Q14,Q44))</f>
        <v/>
      </c>
      <c r="R74" s="43" t="str">
        <f>IF(AND(AND(R14="X",R44="X"),SUM(Q14,Q44)=0,ISNUMBER(Q74)),"",IF(OR(R14="M",R44="M"),"M",IF(AND(R14=R44,OR(R14="X",R14="W",R14="Z")),UPPER(R14),"")))</f>
        <v/>
      </c>
      <c r="S74" s="44"/>
      <c r="T74" s="42" t="str">
        <f t="shared" ref="T74:T102" si="1">IF(OR(AND(T14="",U14=""),AND(T44="",U44=""),AND(U14="X",U44="X"),OR(U14="M",U44="M")),"",SUM(T14,T44))</f>
        <v/>
      </c>
      <c r="U74" s="43" t="str">
        <f t="shared" ref="U74" si="2">IF(AND(AND(U14="X",U44="X"),SUM(T14,T44)=0,ISNUMBER(T74)),"",IF(OR(U14="M",U44="M"),"M",IF(AND(U14=U44,OR(U14="X",U14="W",U14="Z")),UPPER(U14),"")))</f>
        <v/>
      </c>
      <c r="V74" s="44"/>
      <c r="W74" s="161"/>
    </row>
    <row r="75" spans="3:23" s="157" customFormat="1" ht="15" customHeight="1">
      <c r="C75" s="95"/>
      <c r="D75" s="306"/>
      <c r="E75" s="238">
        <v>15</v>
      </c>
      <c r="F75" s="151"/>
      <c r="G75" s="151"/>
      <c r="H75" s="151" t="s">
        <v>0</v>
      </c>
      <c r="I75" s="151" t="s">
        <v>166</v>
      </c>
      <c r="J75" s="151" t="s">
        <v>455</v>
      </c>
      <c r="K75" s="151" t="s">
        <v>167</v>
      </c>
      <c r="L75" s="151" t="s">
        <v>168</v>
      </c>
      <c r="M75" s="151" t="s">
        <v>0</v>
      </c>
      <c r="N75" s="151" t="s">
        <v>436</v>
      </c>
      <c r="O75" s="151" t="s">
        <v>436</v>
      </c>
      <c r="P75" s="151"/>
      <c r="Q75" s="42" t="str">
        <f t="shared" ref="Q75:Q102" si="3">IF(OR(AND(Q15="",R15=""),AND(Q45="",R45=""),AND(R15="X",R45="X"),OR(R15="M",R45="M")),"",SUM(Q15,Q45))</f>
        <v/>
      </c>
      <c r="R75" s="43" t="str">
        <f t="shared" ref="R75" si="4">IF(AND(AND(R15="X",R45="X"),SUM(Q15,Q45)=0,ISNUMBER(Q75)),"",IF(OR(R15="M",R45="M"),"M",IF(AND(R15=R45,OR(R15="X",R15="W",R15="Z")),UPPER(R15),"")))</f>
        <v/>
      </c>
      <c r="S75" s="44"/>
      <c r="T75" s="42" t="str">
        <f t="shared" si="1"/>
        <v/>
      </c>
      <c r="U75" s="43" t="str">
        <f t="shared" ref="U75" si="5">IF(AND(AND(U15="X",U45="X"),SUM(T15,T45)=0,ISNUMBER(T75)),"",IF(OR(U15="M",U45="M"),"M",IF(AND(U15=U45,OR(U15="X",U15="W",U15="Z")),UPPER(U15),"")))</f>
        <v/>
      </c>
      <c r="V75" s="44"/>
      <c r="W75" s="161"/>
    </row>
    <row r="76" spans="3:23" s="157" customFormat="1" ht="15" customHeight="1">
      <c r="C76" s="95"/>
      <c r="D76" s="306"/>
      <c r="E76" s="238">
        <v>16</v>
      </c>
      <c r="F76" s="151"/>
      <c r="G76" s="151"/>
      <c r="H76" s="151" t="s">
        <v>0</v>
      </c>
      <c r="I76" s="151" t="s">
        <v>166</v>
      </c>
      <c r="J76" s="151" t="s">
        <v>184</v>
      </c>
      <c r="K76" s="151" t="s">
        <v>167</v>
      </c>
      <c r="L76" s="151" t="s">
        <v>168</v>
      </c>
      <c r="M76" s="151" t="s">
        <v>0</v>
      </c>
      <c r="N76" s="151" t="s">
        <v>436</v>
      </c>
      <c r="O76" s="151" t="s">
        <v>436</v>
      </c>
      <c r="P76" s="151"/>
      <c r="Q76" s="42" t="str">
        <f t="shared" si="3"/>
        <v/>
      </c>
      <c r="R76" s="43" t="str">
        <f t="shared" ref="R76" si="6">IF(AND(AND(R16="X",R46="X"),SUM(Q16,Q46)=0,ISNUMBER(Q76)),"",IF(OR(R16="M",R46="M"),"M",IF(AND(R16=R46,OR(R16="X",R16="W",R16="Z")),UPPER(R16),"")))</f>
        <v/>
      </c>
      <c r="S76" s="44"/>
      <c r="T76" s="42" t="str">
        <f t="shared" si="1"/>
        <v/>
      </c>
      <c r="U76" s="43" t="str">
        <f t="shared" ref="U76" si="7">IF(AND(AND(U16="X",U46="X"),SUM(T16,T46)=0,ISNUMBER(T76)),"",IF(OR(U16="M",U46="M"),"M",IF(AND(U16=U46,OR(U16="X",U16="W",U16="Z")),UPPER(U16),"")))</f>
        <v/>
      </c>
      <c r="V76" s="44"/>
      <c r="W76" s="161"/>
    </row>
    <row r="77" spans="3:23" s="157" customFormat="1" ht="15" customHeight="1">
      <c r="C77" s="95"/>
      <c r="D77" s="306"/>
      <c r="E77" s="238">
        <v>17</v>
      </c>
      <c r="F77" s="151"/>
      <c r="G77" s="151"/>
      <c r="H77" s="151" t="s">
        <v>0</v>
      </c>
      <c r="I77" s="151" t="s">
        <v>166</v>
      </c>
      <c r="J77" s="151" t="s">
        <v>185</v>
      </c>
      <c r="K77" s="151" t="s">
        <v>167</v>
      </c>
      <c r="L77" s="151" t="s">
        <v>168</v>
      </c>
      <c r="M77" s="151" t="s">
        <v>0</v>
      </c>
      <c r="N77" s="151" t="s">
        <v>436</v>
      </c>
      <c r="O77" s="151" t="s">
        <v>436</v>
      </c>
      <c r="P77" s="151"/>
      <c r="Q77" s="42" t="str">
        <f t="shared" si="3"/>
        <v/>
      </c>
      <c r="R77" s="43" t="str">
        <f t="shared" ref="R77" si="8">IF(AND(AND(R17="X",R47="X"),SUM(Q17,Q47)=0,ISNUMBER(Q77)),"",IF(OR(R17="M",R47="M"),"M",IF(AND(R17=R47,OR(R17="X",R17="W",R17="Z")),UPPER(R17),"")))</f>
        <v/>
      </c>
      <c r="S77" s="44"/>
      <c r="T77" s="42" t="str">
        <f t="shared" si="1"/>
        <v/>
      </c>
      <c r="U77" s="43" t="str">
        <f t="shared" ref="U77" si="9">IF(AND(AND(U17="X",U47="X"),SUM(T17,T47)=0,ISNUMBER(T77)),"",IF(OR(U17="M",U47="M"),"M",IF(AND(U17=U47,OR(U17="X",U17="W",U17="Z")),UPPER(U17),"")))</f>
        <v/>
      </c>
      <c r="V77" s="44"/>
      <c r="W77" s="161"/>
    </row>
    <row r="78" spans="3:23" s="157" customFormat="1" ht="15" customHeight="1">
      <c r="C78" s="95"/>
      <c r="D78" s="306"/>
      <c r="E78" s="238">
        <v>18</v>
      </c>
      <c r="F78" s="151"/>
      <c r="G78" s="151"/>
      <c r="H78" s="151" t="s">
        <v>0</v>
      </c>
      <c r="I78" s="151" t="s">
        <v>166</v>
      </c>
      <c r="J78" s="151" t="s">
        <v>186</v>
      </c>
      <c r="K78" s="151" t="s">
        <v>167</v>
      </c>
      <c r="L78" s="151" t="s">
        <v>168</v>
      </c>
      <c r="M78" s="151" t="s">
        <v>0</v>
      </c>
      <c r="N78" s="151" t="s">
        <v>436</v>
      </c>
      <c r="O78" s="151" t="s">
        <v>436</v>
      </c>
      <c r="P78" s="151"/>
      <c r="Q78" s="42" t="str">
        <f t="shared" si="3"/>
        <v/>
      </c>
      <c r="R78" s="43" t="str">
        <f t="shared" ref="R78" si="10">IF(AND(AND(R18="X",R48="X"),SUM(Q18,Q48)=0,ISNUMBER(Q78)),"",IF(OR(R18="M",R48="M"),"M",IF(AND(R18=R48,OR(R18="X",R18="W",R18="Z")),UPPER(R18),"")))</f>
        <v/>
      </c>
      <c r="S78" s="44"/>
      <c r="T78" s="42" t="str">
        <f t="shared" si="1"/>
        <v/>
      </c>
      <c r="U78" s="43" t="str">
        <f t="shared" ref="U78" si="11">IF(AND(AND(U18="X",U48="X"),SUM(T18,T48)=0,ISNUMBER(T78)),"",IF(OR(U18="M",U48="M"),"M",IF(AND(U18=U48,OR(U18="X",U18="W",U18="Z")),UPPER(U18),"")))</f>
        <v/>
      </c>
      <c r="V78" s="44"/>
      <c r="W78" s="161"/>
    </row>
    <row r="79" spans="3:23" s="157" customFormat="1" ht="15" customHeight="1">
      <c r="C79" s="95"/>
      <c r="D79" s="306"/>
      <c r="E79" s="238">
        <v>19</v>
      </c>
      <c r="F79" s="151"/>
      <c r="G79" s="151"/>
      <c r="H79" s="151" t="s">
        <v>0</v>
      </c>
      <c r="I79" s="151" t="s">
        <v>166</v>
      </c>
      <c r="J79" s="151" t="s">
        <v>187</v>
      </c>
      <c r="K79" s="151" t="s">
        <v>167</v>
      </c>
      <c r="L79" s="151" t="s">
        <v>168</v>
      </c>
      <c r="M79" s="151" t="s">
        <v>0</v>
      </c>
      <c r="N79" s="151" t="s">
        <v>436</v>
      </c>
      <c r="O79" s="151" t="s">
        <v>436</v>
      </c>
      <c r="P79" s="151"/>
      <c r="Q79" s="42" t="str">
        <f t="shared" si="3"/>
        <v/>
      </c>
      <c r="R79" s="43" t="str">
        <f t="shared" ref="R79" si="12">IF(AND(AND(R19="X",R49="X"),SUM(Q19,Q49)=0,ISNUMBER(Q79)),"",IF(OR(R19="M",R49="M"),"M",IF(AND(R19=R49,OR(R19="X",R19="W",R19="Z")),UPPER(R19),"")))</f>
        <v/>
      </c>
      <c r="S79" s="44"/>
      <c r="T79" s="42" t="str">
        <f t="shared" si="1"/>
        <v/>
      </c>
      <c r="U79" s="43" t="str">
        <f t="shared" ref="U79" si="13">IF(AND(AND(U19="X",U49="X"),SUM(T19,T49)=0,ISNUMBER(T79)),"",IF(OR(U19="M",U49="M"),"M",IF(AND(U19=U49,OR(U19="X",U19="W",U19="Z")),UPPER(U19),"")))</f>
        <v/>
      </c>
      <c r="V79" s="44"/>
      <c r="W79" s="161"/>
    </row>
    <row r="80" spans="3:23" s="157" customFormat="1" ht="15" customHeight="1">
      <c r="C80" s="95"/>
      <c r="D80" s="306"/>
      <c r="E80" s="238">
        <v>20</v>
      </c>
      <c r="F80" s="151"/>
      <c r="G80" s="151"/>
      <c r="H80" s="151" t="s">
        <v>0</v>
      </c>
      <c r="I80" s="151" t="s">
        <v>166</v>
      </c>
      <c r="J80" s="151" t="s">
        <v>188</v>
      </c>
      <c r="K80" s="151" t="s">
        <v>167</v>
      </c>
      <c r="L80" s="151" t="s">
        <v>168</v>
      </c>
      <c r="M80" s="151" t="s">
        <v>0</v>
      </c>
      <c r="N80" s="151" t="s">
        <v>436</v>
      </c>
      <c r="O80" s="151" t="s">
        <v>436</v>
      </c>
      <c r="P80" s="151"/>
      <c r="Q80" s="42" t="str">
        <f t="shared" si="3"/>
        <v/>
      </c>
      <c r="R80" s="43" t="str">
        <f t="shared" ref="R80" si="14">IF(AND(AND(R20="X",R50="X"),SUM(Q20,Q50)=0,ISNUMBER(Q80)),"",IF(OR(R20="M",R50="M"),"M",IF(AND(R20=R50,OR(R20="X",R20="W",R20="Z")),UPPER(R20),"")))</f>
        <v/>
      </c>
      <c r="S80" s="44"/>
      <c r="T80" s="42" t="str">
        <f t="shared" si="1"/>
        <v/>
      </c>
      <c r="U80" s="43" t="str">
        <f t="shared" ref="U80" si="15">IF(AND(AND(U20="X",U50="X"),SUM(T20,T50)=0,ISNUMBER(T80)),"",IF(OR(U20="M",U50="M"),"M",IF(AND(U20=U50,OR(U20="X",U20="W",U20="Z")),UPPER(U20),"")))</f>
        <v/>
      </c>
      <c r="V80" s="44"/>
      <c r="W80" s="161"/>
    </row>
    <row r="81" spans="3:23" s="157" customFormat="1" ht="15" customHeight="1">
      <c r="C81" s="95"/>
      <c r="D81" s="306"/>
      <c r="E81" s="238">
        <v>21</v>
      </c>
      <c r="F81" s="151"/>
      <c r="G81" s="151"/>
      <c r="H81" s="151" t="s">
        <v>0</v>
      </c>
      <c r="I81" s="151" t="s">
        <v>166</v>
      </c>
      <c r="J81" s="151" t="s">
        <v>189</v>
      </c>
      <c r="K81" s="151" t="s">
        <v>167</v>
      </c>
      <c r="L81" s="151" t="s">
        <v>168</v>
      </c>
      <c r="M81" s="151" t="s">
        <v>0</v>
      </c>
      <c r="N81" s="151" t="s">
        <v>436</v>
      </c>
      <c r="O81" s="151" t="s">
        <v>436</v>
      </c>
      <c r="P81" s="151"/>
      <c r="Q81" s="42" t="str">
        <f t="shared" si="3"/>
        <v/>
      </c>
      <c r="R81" s="43" t="str">
        <f t="shared" ref="R81" si="16">IF(AND(AND(R21="X",R51="X"),SUM(Q21,Q51)=0,ISNUMBER(Q81)),"",IF(OR(R21="M",R51="M"),"M",IF(AND(R21=R51,OR(R21="X",R21="W",R21="Z")),UPPER(R21),"")))</f>
        <v/>
      </c>
      <c r="S81" s="44"/>
      <c r="T81" s="42" t="str">
        <f t="shared" si="1"/>
        <v/>
      </c>
      <c r="U81" s="43" t="str">
        <f t="shared" ref="U81" si="17">IF(AND(AND(U21="X",U51="X"),SUM(T21,T51)=0,ISNUMBER(T81)),"",IF(OR(U21="M",U51="M"),"M",IF(AND(U21=U51,OR(U21="X",U21="W",U21="Z")),UPPER(U21),"")))</f>
        <v/>
      </c>
      <c r="V81" s="44"/>
      <c r="W81" s="161"/>
    </row>
    <row r="82" spans="3:23" s="157" customFormat="1" ht="15" customHeight="1">
      <c r="C82" s="95"/>
      <c r="D82" s="306"/>
      <c r="E82" s="238">
        <v>22</v>
      </c>
      <c r="F82" s="151"/>
      <c r="G82" s="151"/>
      <c r="H82" s="151" t="s">
        <v>0</v>
      </c>
      <c r="I82" s="151" t="s">
        <v>166</v>
      </c>
      <c r="J82" s="151" t="s">
        <v>190</v>
      </c>
      <c r="K82" s="151" t="s">
        <v>167</v>
      </c>
      <c r="L82" s="151" t="s">
        <v>168</v>
      </c>
      <c r="M82" s="151" t="s">
        <v>0</v>
      </c>
      <c r="N82" s="151" t="s">
        <v>436</v>
      </c>
      <c r="O82" s="151" t="s">
        <v>436</v>
      </c>
      <c r="P82" s="151"/>
      <c r="Q82" s="42" t="str">
        <f t="shared" si="3"/>
        <v/>
      </c>
      <c r="R82" s="43" t="str">
        <f t="shared" ref="R82" si="18">IF(AND(AND(R22="X",R52="X"),SUM(Q22,Q52)=0,ISNUMBER(Q82)),"",IF(OR(R22="M",R52="M"),"M",IF(AND(R22=R52,OR(R22="X",R22="W",R22="Z")),UPPER(R22),"")))</f>
        <v/>
      </c>
      <c r="S82" s="44"/>
      <c r="T82" s="42" t="str">
        <f t="shared" si="1"/>
        <v/>
      </c>
      <c r="U82" s="43" t="str">
        <f t="shared" ref="U82" si="19">IF(AND(AND(U22="X",U52="X"),SUM(T22,T52)=0,ISNUMBER(T82)),"",IF(OR(U22="M",U52="M"),"M",IF(AND(U22=U52,OR(U22="X",U22="W",U22="Z")),UPPER(U22),"")))</f>
        <v/>
      </c>
      <c r="V82" s="44"/>
      <c r="W82" s="161"/>
    </row>
    <row r="83" spans="3:23" s="157" customFormat="1" ht="15" customHeight="1">
      <c r="C83" s="95"/>
      <c r="D83" s="306"/>
      <c r="E83" s="238">
        <v>23</v>
      </c>
      <c r="F83" s="151"/>
      <c r="G83" s="151"/>
      <c r="H83" s="151" t="s">
        <v>0</v>
      </c>
      <c r="I83" s="151" t="s">
        <v>166</v>
      </c>
      <c r="J83" s="151" t="s">
        <v>191</v>
      </c>
      <c r="K83" s="151" t="s">
        <v>167</v>
      </c>
      <c r="L83" s="151" t="s">
        <v>168</v>
      </c>
      <c r="M83" s="151" t="s">
        <v>0</v>
      </c>
      <c r="N83" s="151" t="s">
        <v>436</v>
      </c>
      <c r="O83" s="151" t="s">
        <v>436</v>
      </c>
      <c r="P83" s="151"/>
      <c r="Q83" s="42" t="str">
        <f t="shared" si="3"/>
        <v/>
      </c>
      <c r="R83" s="43" t="str">
        <f t="shared" ref="R83" si="20">IF(AND(AND(R23="X",R53="X"),SUM(Q23,Q53)=0,ISNUMBER(Q83)),"",IF(OR(R23="M",R53="M"),"M",IF(AND(R23=R53,OR(R23="X",R23="W",R23="Z")),UPPER(R23),"")))</f>
        <v/>
      </c>
      <c r="S83" s="44"/>
      <c r="T83" s="42" t="str">
        <f t="shared" si="1"/>
        <v/>
      </c>
      <c r="U83" s="43" t="str">
        <f t="shared" ref="U83" si="21">IF(AND(AND(U23="X",U53="X"),SUM(T23,T53)=0,ISNUMBER(T83)),"",IF(OR(U23="M",U53="M"),"M",IF(AND(U23=U53,OR(U23="X",U23="W",U23="Z")),UPPER(U23),"")))</f>
        <v/>
      </c>
      <c r="V83" s="44"/>
      <c r="W83" s="161"/>
    </row>
    <row r="84" spans="3:23" s="157" customFormat="1" ht="15" customHeight="1">
      <c r="C84" s="95"/>
      <c r="D84" s="306"/>
      <c r="E84" s="238">
        <v>24</v>
      </c>
      <c r="F84" s="151"/>
      <c r="G84" s="151"/>
      <c r="H84" s="151" t="s">
        <v>0</v>
      </c>
      <c r="I84" s="151" t="s">
        <v>166</v>
      </c>
      <c r="J84" s="151" t="s">
        <v>192</v>
      </c>
      <c r="K84" s="151" t="s">
        <v>167</v>
      </c>
      <c r="L84" s="151" t="s">
        <v>168</v>
      </c>
      <c r="M84" s="151" t="s">
        <v>0</v>
      </c>
      <c r="N84" s="151" t="s">
        <v>436</v>
      </c>
      <c r="O84" s="151" t="s">
        <v>436</v>
      </c>
      <c r="P84" s="151"/>
      <c r="Q84" s="42" t="str">
        <f t="shared" si="3"/>
        <v/>
      </c>
      <c r="R84" s="43" t="str">
        <f t="shared" ref="R84" si="22">IF(AND(AND(R24="X",R54="X"),SUM(Q24,Q54)=0,ISNUMBER(Q84)),"",IF(OR(R24="M",R54="M"),"M",IF(AND(R24=R54,OR(R24="X",R24="W",R24="Z")),UPPER(R24),"")))</f>
        <v/>
      </c>
      <c r="S84" s="44"/>
      <c r="T84" s="42" t="str">
        <f t="shared" si="1"/>
        <v/>
      </c>
      <c r="U84" s="43" t="str">
        <f t="shared" ref="U84" si="23">IF(AND(AND(U24="X",U54="X"),SUM(T24,T54)=0,ISNUMBER(T84)),"",IF(OR(U24="M",U54="M"),"M",IF(AND(U24=U54,OR(U24="X",U24="W",U24="Z")),UPPER(U24),"")))</f>
        <v/>
      </c>
      <c r="V84" s="44"/>
      <c r="W84" s="161"/>
    </row>
    <row r="85" spans="3:23" s="157" customFormat="1" ht="15" customHeight="1">
      <c r="C85" s="95"/>
      <c r="D85" s="306"/>
      <c r="E85" s="238">
        <v>25</v>
      </c>
      <c r="F85" s="151"/>
      <c r="G85" s="151"/>
      <c r="H85" s="151" t="s">
        <v>0</v>
      </c>
      <c r="I85" s="151" t="s">
        <v>166</v>
      </c>
      <c r="J85" s="151" t="s">
        <v>193</v>
      </c>
      <c r="K85" s="151" t="s">
        <v>167</v>
      </c>
      <c r="L85" s="151" t="s">
        <v>168</v>
      </c>
      <c r="M85" s="151" t="s">
        <v>0</v>
      </c>
      <c r="N85" s="151" t="s">
        <v>436</v>
      </c>
      <c r="O85" s="151" t="s">
        <v>436</v>
      </c>
      <c r="P85" s="151"/>
      <c r="Q85" s="42" t="str">
        <f t="shared" si="3"/>
        <v/>
      </c>
      <c r="R85" s="43" t="str">
        <f t="shared" ref="R85" si="24">IF(AND(AND(R25="X",R55="X"),SUM(Q25,Q55)=0,ISNUMBER(Q85)),"",IF(OR(R25="M",R55="M"),"M",IF(AND(R25=R55,OR(R25="X",R25="W",R25="Z")),UPPER(R25),"")))</f>
        <v/>
      </c>
      <c r="S85" s="44"/>
      <c r="T85" s="42" t="str">
        <f t="shared" si="1"/>
        <v/>
      </c>
      <c r="U85" s="43" t="str">
        <f t="shared" ref="U85" si="25">IF(AND(AND(U25="X",U55="X"),SUM(T25,T55)=0,ISNUMBER(T85)),"",IF(OR(U25="M",U55="M"),"M",IF(AND(U25=U55,OR(U25="X",U25="W",U25="Z")),UPPER(U25),"")))</f>
        <v/>
      </c>
      <c r="V85" s="44"/>
      <c r="W85" s="161"/>
    </row>
    <row r="86" spans="3:23" s="157" customFormat="1" ht="15" customHeight="1">
      <c r="C86" s="95"/>
      <c r="D86" s="306"/>
      <c r="E86" s="238">
        <v>26</v>
      </c>
      <c r="F86" s="151"/>
      <c r="G86" s="151"/>
      <c r="H86" s="151" t="s">
        <v>0</v>
      </c>
      <c r="I86" s="151" t="s">
        <v>166</v>
      </c>
      <c r="J86" s="151" t="s">
        <v>194</v>
      </c>
      <c r="K86" s="151" t="s">
        <v>167</v>
      </c>
      <c r="L86" s="151" t="s">
        <v>168</v>
      </c>
      <c r="M86" s="151" t="s">
        <v>0</v>
      </c>
      <c r="N86" s="151" t="s">
        <v>436</v>
      </c>
      <c r="O86" s="151" t="s">
        <v>436</v>
      </c>
      <c r="P86" s="151"/>
      <c r="Q86" s="42" t="str">
        <f t="shared" si="3"/>
        <v/>
      </c>
      <c r="R86" s="43" t="str">
        <f t="shared" ref="R86" si="26">IF(AND(AND(R26="X",R56="X"),SUM(Q26,Q56)=0,ISNUMBER(Q86)),"",IF(OR(R26="M",R56="M"),"M",IF(AND(R26=R56,OR(R26="X",R26="W",R26="Z")),UPPER(R26),"")))</f>
        <v/>
      </c>
      <c r="S86" s="44"/>
      <c r="T86" s="42" t="str">
        <f t="shared" si="1"/>
        <v/>
      </c>
      <c r="U86" s="43" t="str">
        <f t="shared" ref="U86" si="27">IF(AND(AND(U26="X",U56="X"),SUM(T26,T56)=0,ISNUMBER(T86)),"",IF(OR(U26="M",U56="M"),"M",IF(AND(U26=U56,OR(U26="X",U26="W",U26="Z")),UPPER(U26),"")))</f>
        <v/>
      </c>
      <c r="V86" s="44"/>
      <c r="W86" s="161"/>
    </row>
    <row r="87" spans="3:23" s="157" customFormat="1" ht="15" customHeight="1">
      <c r="C87" s="95"/>
      <c r="D87" s="306"/>
      <c r="E87" s="238">
        <v>27</v>
      </c>
      <c r="F87" s="151"/>
      <c r="G87" s="151"/>
      <c r="H87" s="151" t="s">
        <v>0</v>
      </c>
      <c r="I87" s="151" t="s">
        <v>166</v>
      </c>
      <c r="J87" s="151" t="s">
        <v>195</v>
      </c>
      <c r="K87" s="151" t="s">
        <v>167</v>
      </c>
      <c r="L87" s="151" t="s">
        <v>168</v>
      </c>
      <c r="M87" s="151" t="s">
        <v>0</v>
      </c>
      <c r="N87" s="151" t="s">
        <v>436</v>
      </c>
      <c r="O87" s="151" t="s">
        <v>436</v>
      </c>
      <c r="P87" s="151"/>
      <c r="Q87" s="42" t="str">
        <f t="shared" si="3"/>
        <v/>
      </c>
      <c r="R87" s="43" t="str">
        <f t="shared" ref="R87" si="28">IF(AND(AND(R27="X",R57="X"),SUM(Q27,Q57)=0,ISNUMBER(Q87)),"",IF(OR(R27="M",R57="M"),"M",IF(AND(R27=R57,OR(R27="X",R27="W",R27="Z")),UPPER(R27),"")))</f>
        <v/>
      </c>
      <c r="S87" s="44"/>
      <c r="T87" s="42" t="str">
        <f t="shared" si="1"/>
        <v/>
      </c>
      <c r="U87" s="43" t="str">
        <f t="shared" ref="U87" si="29">IF(AND(AND(U27="X",U57="X"),SUM(T27,T57)=0,ISNUMBER(T87)),"",IF(OR(U27="M",U57="M"),"M",IF(AND(U27=U57,OR(U27="X",U27="W",U27="Z")),UPPER(U27),"")))</f>
        <v/>
      </c>
      <c r="V87" s="44"/>
      <c r="W87" s="161"/>
    </row>
    <row r="88" spans="3:23" s="157" customFormat="1" ht="15" customHeight="1">
      <c r="C88" s="95"/>
      <c r="D88" s="306"/>
      <c r="E88" s="238">
        <v>28</v>
      </c>
      <c r="F88" s="151"/>
      <c r="G88" s="151"/>
      <c r="H88" s="151" t="s">
        <v>0</v>
      </c>
      <c r="I88" s="151" t="s">
        <v>166</v>
      </c>
      <c r="J88" s="151" t="s">
        <v>196</v>
      </c>
      <c r="K88" s="151" t="s">
        <v>167</v>
      </c>
      <c r="L88" s="151" t="s">
        <v>168</v>
      </c>
      <c r="M88" s="151" t="s">
        <v>0</v>
      </c>
      <c r="N88" s="151" t="s">
        <v>436</v>
      </c>
      <c r="O88" s="151" t="s">
        <v>436</v>
      </c>
      <c r="P88" s="151"/>
      <c r="Q88" s="42" t="str">
        <f t="shared" si="3"/>
        <v/>
      </c>
      <c r="R88" s="43" t="str">
        <f t="shared" ref="R88" si="30">IF(AND(AND(R28="X",R58="X"),SUM(Q28,Q58)=0,ISNUMBER(Q88)),"",IF(OR(R28="M",R58="M"),"M",IF(AND(R28=R58,OR(R28="X",R28="W",R28="Z")),UPPER(R28),"")))</f>
        <v/>
      </c>
      <c r="S88" s="44"/>
      <c r="T88" s="42" t="str">
        <f t="shared" si="1"/>
        <v/>
      </c>
      <c r="U88" s="43" t="str">
        <f t="shared" ref="U88" si="31">IF(AND(AND(U28="X",U58="X"),SUM(T28,T58)=0,ISNUMBER(T88)),"",IF(OR(U28="M",U58="M"),"M",IF(AND(U28=U58,OR(U28="X",U28="W",U28="Z")),UPPER(U28),"")))</f>
        <v/>
      </c>
      <c r="V88" s="44"/>
      <c r="W88" s="161"/>
    </row>
    <row r="89" spans="3:23" s="157" customFormat="1" ht="15" customHeight="1">
      <c r="C89" s="95"/>
      <c r="D89" s="306"/>
      <c r="E89" s="238">
        <v>29</v>
      </c>
      <c r="F89" s="151"/>
      <c r="G89" s="151"/>
      <c r="H89" s="151" t="s">
        <v>0</v>
      </c>
      <c r="I89" s="151" t="s">
        <v>166</v>
      </c>
      <c r="J89" s="151" t="s">
        <v>197</v>
      </c>
      <c r="K89" s="151" t="s">
        <v>167</v>
      </c>
      <c r="L89" s="151" t="s">
        <v>168</v>
      </c>
      <c r="M89" s="151" t="s">
        <v>0</v>
      </c>
      <c r="N89" s="151" t="s">
        <v>436</v>
      </c>
      <c r="O89" s="151" t="s">
        <v>436</v>
      </c>
      <c r="P89" s="151"/>
      <c r="Q89" s="42" t="str">
        <f t="shared" si="3"/>
        <v/>
      </c>
      <c r="R89" s="43" t="str">
        <f t="shared" ref="R89" si="32">IF(AND(AND(R29="X",R59="X"),SUM(Q29,Q59)=0,ISNUMBER(Q89)),"",IF(OR(R29="M",R59="M"),"M",IF(AND(R29=R59,OR(R29="X",R29="W",R29="Z")),UPPER(R29),"")))</f>
        <v/>
      </c>
      <c r="S89" s="44"/>
      <c r="T89" s="42" t="str">
        <f t="shared" si="1"/>
        <v/>
      </c>
      <c r="U89" s="43" t="str">
        <f t="shared" ref="U89" si="33">IF(AND(AND(U29="X",U59="X"),SUM(T29,T59)=0,ISNUMBER(T89)),"",IF(OR(U29="M",U59="M"),"M",IF(AND(U29=U59,OR(U29="X",U29="W",U29="Z")),UPPER(U29),"")))</f>
        <v/>
      </c>
      <c r="V89" s="44"/>
      <c r="W89" s="161"/>
    </row>
    <row r="90" spans="3:23" s="157" customFormat="1" ht="15" customHeight="1">
      <c r="C90" s="95"/>
      <c r="D90" s="306"/>
      <c r="E90" s="238">
        <v>30</v>
      </c>
      <c r="F90" s="151"/>
      <c r="G90" s="151"/>
      <c r="H90" s="151" t="s">
        <v>0</v>
      </c>
      <c r="I90" s="151" t="s">
        <v>166</v>
      </c>
      <c r="J90" s="151" t="s">
        <v>198</v>
      </c>
      <c r="K90" s="151" t="s">
        <v>167</v>
      </c>
      <c r="L90" s="151" t="s">
        <v>168</v>
      </c>
      <c r="M90" s="151" t="s">
        <v>0</v>
      </c>
      <c r="N90" s="151" t="s">
        <v>436</v>
      </c>
      <c r="O90" s="151" t="s">
        <v>436</v>
      </c>
      <c r="P90" s="151"/>
      <c r="Q90" s="42" t="str">
        <f t="shared" si="3"/>
        <v/>
      </c>
      <c r="R90" s="43" t="str">
        <f t="shared" ref="R90" si="34">IF(AND(AND(R30="X",R60="X"),SUM(Q30,Q60)=0,ISNUMBER(Q90)),"",IF(OR(R30="M",R60="M"),"M",IF(AND(R30=R60,OR(R30="X",R30="W",R30="Z")),UPPER(R30),"")))</f>
        <v/>
      </c>
      <c r="S90" s="44"/>
      <c r="T90" s="42" t="str">
        <f t="shared" si="1"/>
        <v/>
      </c>
      <c r="U90" s="43" t="str">
        <f t="shared" ref="U90" si="35">IF(AND(AND(U30="X",U60="X"),SUM(T30,T60)=0,ISNUMBER(T90)),"",IF(OR(U30="M",U60="M"),"M",IF(AND(U30=U60,OR(U30="X",U30="W",U30="Z")),UPPER(U30),"")))</f>
        <v/>
      </c>
      <c r="V90" s="44"/>
      <c r="W90" s="161"/>
    </row>
    <row r="91" spans="3:23" s="157" customFormat="1" ht="15" customHeight="1">
      <c r="C91" s="95"/>
      <c r="D91" s="306"/>
      <c r="E91" s="238">
        <v>31</v>
      </c>
      <c r="F91" s="151"/>
      <c r="G91" s="151"/>
      <c r="H91" s="151" t="s">
        <v>0</v>
      </c>
      <c r="I91" s="151" t="s">
        <v>166</v>
      </c>
      <c r="J91" s="151" t="s">
        <v>199</v>
      </c>
      <c r="K91" s="151" t="s">
        <v>167</v>
      </c>
      <c r="L91" s="151" t="s">
        <v>168</v>
      </c>
      <c r="M91" s="151" t="s">
        <v>0</v>
      </c>
      <c r="N91" s="151" t="s">
        <v>436</v>
      </c>
      <c r="O91" s="151" t="s">
        <v>436</v>
      </c>
      <c r="P91" s="151"/>
      <c r="Q91" s="42" t="str">
        <f t="shared" si="3"/>
        <v/>
      </c>
      <c r="R91" s="43" t="str">
        <f t="shared" ref="R91" si="36">IF(AND(AND(R31="X",R61="X"),SUM(Q31,Q61)=0,ISNUMBER(Q91)),"",IF(OR(R31="M",R61="M"),"M",IF(AND(R31=R61,OR(R31="X",R31="W",R31="Z")),UPPER(R31),"")))</f>
        <v/>
      </c>
      <c r="S91" s="44"/>
      <c r="T91" s="42" t="str">
        <f t="shared" si="1"/>
        <v/>
      </c>
      <c r="U91" s="43" t="str">
        <f t="shared" ref="U91" si="37">IF(AND(AND(U31="X",U61="X"),SUM(T31,T61)=0,ISNUMBER(T91)),"",IF(OR(U31="M",U61="M"),"M",IF(AND(U31=U61,OR(U31="X",U31="W",U31="Z")),UPPER(U31),"")))</f>
        <v/>
      </c>
      <c r="V91" s="44"/>
      <c r="W91" s="161"/>
    </row>
    <row r="92" spans="3:23" s="157" customFormat="1" ht="15" customHeight="1">
      <c r="C92" s="95"/>
      <c r="D92" s="306"/>
      <c r="E92" s="238">
        <v>32</v>
      </c>
      <c r="F92" s="151"/>
      <c r="G92" s="151"/>
      <c r="H92" s="151" t="s">
        <v>0</v>
      </c>
      <c r="I92" s="151" t="s">
        <v>166</v>
      </c>
      <c r="J92" s="151" t="s">
        <v>200</v>
      </c>
      <c r="K92" s="151" t="s">
        <v>167</v>
      </c>
      <c r="L92" s="151" t="s">
        <v>168</v>
      </c>
      <c r="M92" s="151" t="s">
        <v>0</v>
      </c>
      <c r="N92" s="151" t="s">
        <v>436</v>
      </c>
      <c r="O92" s="151" t="s">
        <v>436</v>
      </c>
      <c r="P92" s="151"/>
      <c r="Q92" s="42" t="str">
        <f t="shared" si="3"/>
        <v/>
      </c>
      <c r="R92" s="43" t="str">
        <f t="shared" ref="R92" si="38">IF(AND(AND(R32="X",R62="X"),SUM(Q32,Q62)=0,ISNUMBER(Q92)),"",IF(OR(R32="M",R62="M"),"M",IF(AND(R32=R62,OR(R32="X",R32="W",R32="Z")),UPPER(R32),"")))</f>
        <v/>
      </c>
      <c r="S92" s="44"/>
      <c r="T92" s="42" t="str">
        <f t="shared" si="1"/>
        <v/>
      </c>
      <c r="U92" s="43" t="str">
        <f t="shared" ref="U92" si="39">IF(AND(AND(U32="X",U62="X"),SUM(T32,T62)=0,ISNUMBER(T92)),"",IF(OR(U32="M",U62="M"),"M",IF(AND(U32=U62,OR(U32="X",U32="W",U32="Z")),UPPER(U32),"")))</f>
        <v/>
      </c>
      <c r="V92" s="44"/>
      <c r="W92" s="161"/>
    </row>
    <row r="93" spans="3:23" s="157" customFormat="1" ht="15" customHeight="1">
      <c r="C93" s="95"/>
      <c r="D93" s="306"/>
      <c r="E93" s="238">
        <v>33</v>
      </c>
      <c r="F93" s="151"/>
      <c r="G93" s="151"/>
      <c r="H93" s="151" t="s">
        <v>0</v>
      </c>
      <c r="I93" s="151" t="s">
        <v>166</v>
      </c>
      <c r="J93" s="151" t="s">
        <v>201</v>
      </c>
      <c r="K93" s="151" t="s">
        <v>167</v>
      </c>
      <c r="L93" s="151" t="s">
        <v>168</v>
      </c>
      <c r="M93" s="151" t="s">
        <v>0</v>
      </c>
      <c r="N93" s="151" t="s">
        <v>436</v>
      </c>
      <c r="O93" s="151" t="s">
        <v>436</v>
      </c>
      <c r="P93" s="151"/>
      <c r="Q93" s="42" t="str">
        <f t="shared" si="3"/>
        <v/>
      </c>
      <c r="R93" s="43" t="str">
        <f t="shared" ref="R93" si="40">IF(AND(AND(R33="X",R63="X"),SUM(Q33,Q63)=0,ISNUMBER(Q93)),"",IF(OR(R33="M",R63="M"),"M",IF(AND(R33=R63,OR(R33="X",R33="W",R33="Z")),UPPER(R33),"")))</f>
        <v/>
      </c>
      <c r="S93" s="44"/>
      <c r="T93" s="42" t="str">
        <f t="shared" si="1"/>
        <v/>
      </c>
      <c r="U93" s="43" t="str">
        <f t="shared" ref="U93" si="41">IF(AND(AND(U33="X",U63="X"),SUM(T33,T63)=0,ISNUMBER(T93)),"",IF(OR(U33="M",U63="M"),"M",IF(AND(U33=U63,OR(U33="X",U33="W",U33="Z")),UPPER(U33),"")))</f>
        <v/>
      </c>
      <c r="V93" s="44"/>
      <c r="W93" s="161"/>
    </row>
    <row r="94" spans="3:23" s="157" customFormat="1" ht="15" customHeight="1">
      <c r="C94" s="95"/>
      <c r="D94" s="306"/>
      <c r="E94" s="238">
        <v>34</v>
      </c>
      <c r="F94" s="151"/>
      <c r="G94" s="151"/>
      <c r="H94" s="151" t="s">
        <v>0</v>
      </c>
      <c r="I94" s="151" t="s">
        <v>166</v>
      </c>
      <c r="J94" s="151" t="s">
        <v>202</v>
      </c>
      <c r="K94" s="151" t="s">
        <v>167</v>
      </c>
      <c r="L94" s="151" t="s">
        <v>168</v>
      </c>
      <c r="M94" s="151" t="s">
        <v>0</v>
      </c>
      <c r="N94" s="151" t="s">
        <v>436</v>
      </c>
      <c r="O94" s="151" t="s">
        <v>436</v>
      </c>
      <c r="P94" s="151"/>
      <c r="Q94" s="42" t="str">
        <f t="shared" si="3"/>
        <v/>
      </c>
      <c r="R94" s="43" t="str">
        <f t="shared" ref="R94" si="42">IF(AND(AND(R34="X",R64="X"),SUM(Q34,Q64)=0,ISNUMBER(Q94)),"",IF(OR(R34="M",R64="M"),"M",IF(AND(R34=R64,OR(R34="X",R34="W",R34="Z")),UPPER(R34),"")))</f>
        <v/>
      </c>
      <c r="S94" s="44"/>
      <c r="T94" s="42" t="str">
        <f t="shared" si="1"/>
        <v/>
      </c>
      <c r="U94" s="43" t="str">
        <f t="shared" ref="U94" si="43">IF(AND(AND(U34="X",U64="X"),SUM(T34,T64)=0,ISNUMBER(T94)),"",IF(OR(U34="M",U64="M"),"M",IF(AND(U34=U64,OR(U34="X",U34="W",U34="Z")),UPPER(U34),"")))</f>
        <v/>
      </c>
      <c r="V94" s="44"/>
      <c r="W94" s="161"/>
    </row>
    <row r="95" spans="3:23" s="157" customFormat="1" ht="15" customHeight="1">
      <c r="C95" s="95"/>
      <c r="D95" s="306"/>
      <c r="E95" s="238" t="s">
        <v>101</v>
      </c>
      <c r="F95" s="151"/>
      <c r="G95" s="151"/>
      <c r="H95" s="151" t="s">
        <v>0</v>
      </c>
      <c r="I95" s="151" t="s">
        <v>166</v>
      </c>
      <c r="J95" s="151" t="s">
        <v>203</v>
      </c>
      <c r="K95" s="151" t="s">
        <v>167</v>
      </c>
      <c r="L95" s="151" t="s">
        <v>168</v>
      </c>
      <c r="M95" s="151" t="s">
        <v>0</v>
      </c>
      <c r="N95" s="151" t="s">
        <v>436</v>
      </c>
      <c r="O95" s="151" t="s">
        <v>436</v>
      </c>
      <c r="P95" s="151"/>
      <c r="Q95" s="42" t="str">
        <f t="shared" si="3"/>
        <v/>
      </c>
      <c r="R95" s="43" t="str">
        <f t="shared" ref="R95" si="44">IF(AND(AND(R35="X",R65="X"),SUM(Q35,Q65)=0,ISNUMBER(Q95)),"",IF(OR(R35="M",R65="M"),"M",IF(AND(R35=R65,OR(R35="X",R35="W",R35="Z")),UPPER(R35),"")))</f>
        <v/>
      </c>
      <c r="S95" s="44"/>
      <c r="T95" s="42" t="str">
        <f t="shared" si="1"/>
        <v/>
      </c>
      <c r="U95" s="43" t="str">
        <f t="shared" ref="U95" si="45">IF(AND(AND(U35="X",U65="X"),SUM(T35,T65)=0,ISNUMBER(T95)),"",IF(OR(U35="M",U65="M"),"M",IF(AND(U35=U65,OR(U35="X",U35="W",U35="Z")),UPPER(U35),"")))</f>
        <v/>
      </c>
      <c r="V95" s="44"/>
      <c r="W95" s="161"/>
    </row>
    <row r="96" spans="3:23" s="157" customFormat="1" ht="15" customHeight="1">
      <c r="C96" s="95"/>
      <c r="D96" s="306"/>
      <c r="E96" s="238" t="s">
        <v>102</v>
      </c>
      <c r="F96" s="151"/>
      <c r="G96" s="151"/>
      <c r="H96" s="151" t="s">
        <v>0</v>
      </c>
      <c r="I96" s="151" t="s">
        <v>166</v>
      </c>
      <c r="J96" s="151" t="s">
        <v>204</v>
      </c>
      <c r="K96" s="151" t="s">
        <v>167</v>
      </c>
      <c r="L96" s="151" t="s">
        <v>168</v>
      </c>
      <c r="M96" s="151" t="s">
        <v>0</v>
      </c>
      <c r="N96" s="151" t="s">
        <v>436</v>
      </c>
      <c r="O96" s="151" t="s">
        <v>436</v>
      </c>
      <c r="P96" s="151"/>
      <c r="Q96" s="42" t="str">
        <f t="shared" si="3"/>
        <v/>
      </c>
      <c r="R96" s="43" t="str">
        <f t="shared" ref="R96" si="46">IF(AND(AND(R36="X",R66="X"),SUM(Q36,Q66)=0,ISNUMBER(Q96)),"",IF(OR(R36="M",R66="M"),"M",IF(AND(R36=R66,OR(R36="X",R36="W",R36="Z")),UPPER(R36),"")))</f>
        <v/>
      </c>
      <c r="S96" s="44"/>
      <c r="T96" s="42" t="str">
        <f t="shared" si="1"/>
        <v/>
      </c>
      <c r="U96" s="43" t="str">
        <f t="shared" ref="U96" si="47">IF(AND(AND(U36="X",U66="X"),SUM(T36,T66)=0,ISNUMBER(T96)),"",IF(OR(U36="M",U66="M"),"M",IF(AND(U36=U66,OR(U36="X",U36="W",U36="Z")),UPPER(U36),"")))</f>
        <v/>
      </c>
      <c r="V96" s="44"/>
      <c r="W96" s="161"/>
    </row>
    <row r="97" spans="3:23" s="157" customFormat="1" ht="15" customHeight="1">
      <c r="C97" s="95"/>
      <c r="D97" s="306"/>
      <c r="E97" s="238" t="s">
        <v>103</v>
      </c>
      <c r="F97" s="151"/>
      <c r="G97" s="151"/>
      <c r="H97" s="151" t="s">
        <v>0</v>
      </c>
      <c r="I97" s="151" t="s">
        <v>166</v>
      </c>
      <c r="J97" s="151" t="s">
        <v>205</v>
      </c>
      <c r="K97" s="151" t="s">
        <v>167</v>
      </c>
      <c r="L97" s="151" t="s">
        <v>168</v>
      </c>
      <c r="M97" s="151" t="s">
        <v>0</v>
      </c>
      <c r="N97" s="151" t="s">
        <v>436</v>
      </c>
      <c r="O97" s="151" t="s">
        <v>436</v>
      </c>
      <c r="P97" s="151"/>
      <c r="Q97" s="42" t="str">
        <f t="shared" si="3"/>
        <v/>
      </c>
      <c r="R97" s="43" t="str">
        <f t="shared" ref="R97" si="48">IF(AND(AND(R37="X",R67="X"),SUM(Q37,Q67)=0,ISNUMBER(Q97)),"",IF(OR(R37="M",R67="M"),"M",IF(AND(R37=R67,OR(R37="X",R37="W",R37="Z")),UPPER(R37),"")))</f>
        <v/>
      </c>
      <c r="S97" s="44"/>
      <c r="T97" s="42" t="str">
        <f t="shared" si="1"/>
        <v/>
      </c>
      <c r="U97" s="43" t="str">
        <f t="shared" ref="U97" si="49">IF(AND(AND(U37="X",U67="X"),SUM(T37,T67)=0,ISNUMBER(T97)),"",IF(OR(U37="M",U67="M"),"M",IF(AND(U37=U67,OR(U37="X",U37="W",U37="Z")),UPPER(U37),"")))</f>
        <v/>
      </c>
      <c r="V97" s="44"/>
      <c r="W97" s="161"/>
    </row>
    <row r="98" spans="3:23" s="157" customFormat="1" ht="15" customHeight="1">
      <c r="C98" s="95"/>
      <c r="D98" s="306"/>
      <c r="E98" s="238" t="s">
        <v>104</v>
      </c>
      <c r="F98" s="151"/>
      <c r="G98" s="151"/>
      <c r="H98" s="151" t="s">
        <v>0</v>
      </c>
      <c r="I98" s="151" t="s">
        <v>166</v>
      </c>
      <c r="J98" s="151" t="s">
        <v>206</v>
      </c>
      <c r="K98" s="151" t="s">
        <v>167</v>
      </c>
      <c r="L98" s="151" t="s">
        <v>168</v>
      </c>
      <c r="M98" s="151" t="s">
        <v>0</v>
      </c>
      <c r="N98" s="151" t="s">
        <v>436</v>
      </c>
      <c r="O98" s="151" t="s">
        <v>436</v>
      </c>
      <c r="P98" s="151"/>
      <c r="Q98" s="42" t="str">
        <f t="shared" si="3"/>
        <v/>
      </c>
      <c r="R98" s="43" t="str">
        <f t="shared" ref="R98" si="50">IF(AND(AND(R38="X",R68="X"),SUM(Q38,Q68)=0,ISNUMBER(Q98)),"",IF(OR(R38="M",R68="M"),"M",IF(AND(R38=R68,OR(R38="X",R38="W",R38="Z")),UPPER(R38),"")))</f>
        <v/>
      </c>
      <c r="S98" s="44"/>
      <c r="T98" s="42" t="str">
        <f t="shared" si="1"/>
        <v/>
      </c>
      <c r="U98" s="43" t="str">
        <f t="shared" ref="U98" si="51">IF(AND(AND(U38="X",U68="X"),SUM(T38,T68)=0,ISNUMBER(T98)),"",IF(OR(U38="M",U68="M"),"M",IF(AND(U38=U68,OR(U38="X",U38="W",U38="Z")),UPPER(U38),"")))</f>
        <v/>
      </c>
      <c r="V98" s="44"/>
      <c r="W98" s="161"/>
    </row>
    <row r="99" spans="3:23" s="157" customFormat="1" ht="15" customHeight="1">
      <c r="C99" s="95"/>
      <c r="D99" s="306"/>
      <c r="E99" s="238" t="s">
        <v>105</v>
      </c>
      <c r="F99" s="151"/>
      <c r="G99" s="151"/>
      <c r="H99" s="151" t="s">
        <v>0</v>
      </c>
      <c r="I99" s="151" t="s">
        <v>166</v>
      </c>
      <c r="J99" s="151" t="s">
        <v>207</v>
      </c>
      <c r="K99" s="151" t="s">
        <v>167</v>
      </c>
      <c r="L99" s="151" t="s">
        <v>168</v>
      </c>
      <c r="M99" s="151" t="s">
        <v>0</v>
      </c>
      <c r="N99" s="151" t="s">
        <v>436</v>
      </c>
      <c r="O99" s="151" t="s">
        <v>436</v>
      </c>
      <c r="P99" s="151"/>
      <c r="Q99" s="42" t="str">
        <f t="shared" si="3"/>
        <v/>
      </c>
      <c r="R99" s="43" t="str">
        <f t="shared" ref="R99" si="52">IF(AND(AND(R39="X",R69="X"),SUM(Q39,Q69)=0,ISNUMBER(Q99)),"",IF(OR(R39="M",R69="M"),"M",IF(AND(R39=R69,OR(R39="X",R39="W",R39="Z")),UPPER(R39),"")))</f>
        <v/>
      </c>
      <c r="S99" s="44"/>
      <c r="T99" s="42" t="str">
        <f t="shared" si="1"/>
        <v/>
      </c>
      <c r="U99" s="43" t="str">
        <f t="shared" ref="U99" si="53">IF(AND(AND(U39="X",U69="X"),SUM(T39,T69)=0,ISNUMBER(T99)),"",IF(OR(U39="M",U69="M"),"M",IF(AND(U39=U69,OR(U39="X",U39="W",U39="Z")),UPPER(U39),"")))</f>
        <v/>
      </c>
      <c r="V99" s="44"/>
      <c r="W99" s="161"/>
    </row>
    <row r="100" spans="3:23" s="157" customFormat="1" ht="15" customHeight="1">
      <c r="C100" s="95"/>
      <c r="D100" s="306"/>
      <c r="E100" s="238" t="s">
        <v>100</v>
      </c>
      <c r="F100" s="151"/>
      <c r="G100" s="151"/>
      <c r="H100" s="151" t="s">
        <v>0</v>
      </c>
      <c r="I100" s="151" t="s">
        <v>166</v>
      </c>
      <c r="J100" s="151" t="s">
        <v>208</v>
      </c>
      <c r="K100" s="151" t="s">
        <v>167</v>
      </c>
      <c r="L100" s="151" t="s">
        <v>168</v>
      </c>
      <c r="M100" s="151" t="s">
        <v>0</v>
      </c>
      <c r="N100" s="151" t="s">
        <v>436</v>
      </c>
      <c r="O100" s="151" t="s">
        <v>436</v>
      </c>
      <c r="P100" s="151"/>
      <c r="Q100" s="42" t="str">
        <f t="shared" si="3"/>
        <v/>
      </c>
      <c r="R100" s="43" t="str">
        <f t="shared" ref="R100" si="54">IF(AND(AND(R40="X",R70="X"),SUM(Q40,Q70)=0,ISNUMBER(Q100)),"",IF(OR(R40="M",R70="M"),"M",IF(AND(R40=R70,OR(R40="X",R40="W",R40="Z")),UPPER(R40),"")))</f>
        <v/>
      </c>
      <c r="S100" s="44"/>
      <c r="T100" s="42" t="str">
        <f t="shared" si="1"/>
        <v/>
      </c>
      <c r="U100" s="43" t="str">
        <f t="shared" ref="U100" si="55">IF(AND(AND(U40="X",U70="X"),SUM(T40,T70)=0,ISNUMBER(T100)),"",IF(OR(U40="M",U70="M"),"M",IF(AND(U40=U70,OR(U40="X",U40="W",U40="Z")),UPPER(U40),"")))</f>
        <v/>
      </c>
      <c r="V100" s="44"/>
      <c r="W100" s="161"/>
    </row>
    <row r="101" spans="3:23" s="157" customFormat="1" ht="15" customHeight="1">
      <c r="C101" s="95"/>
      <c r="D101" s="306"/>
      <c r="E101" s="238" t="s">
        <v>530</v>
      </c>
      <c r="F101" s="151"/>
      <c r="G101" s="151"/>
      <c r="H101" s="151" t="s">
        <v>0</v>
      </c>
      <c r="I101" s="151" t="s">
        <v>166</v>
      </c>
      <c r="J101" s="151" t="s">
        <v>209</v>
      </c>
      <c r="K101" s="151" t="s">
        <v>167</v>
      </c>
      <c r="L101" s="151" t="s">
        <v>168</v>
      </c>
      <c r="M101" s="151" t="s">
        <v>0</v>
      </c>
      <c r="N101" s="151" t="s">
        <v>436</v>
      </c>
      <c r="O101" s="151" t="s">
        <v>436</v>
      </c>
      <c r="P101" s="151"/>
      <c r="Q101" s="42" t="str">
        <f t="shared" si="3"/>
        <v/>
      </c>
      <c r="R101" s="43" t="str">
        <f t="shared" ref="R101" si="56">IF(AND(AND(R41="X",R71="X"),SUM(Q41,Q71)=0,ISNUMBER(Q101)),"",IF(OR(R41="M",R71="M"),"M",IF(AND(R41=R71,OR(R41="X",R41="W",R41="Z")),UPPER(R41),"")))</f>
        <v/>
      </c>
      <c r="S101" s="44"/>
      <c r="T101" s="42" t="str">
        <f t="shared" si="1"/>
        <v/>
      </c>
      <c r="U101" s="43" t="str">
        <f t="shared" ref="U101" si="57">IF(AND(AND(U41="X",U71="X"),SUM(T41,T71)=0,ISNUMBER(T101)),"",IF(OR(U41="M",U71="M"),"M",IF(AND(U41=U71,OR(U41="X",U41="W",U41="Z")),UPPER(U41),"")))</f>
        <v/>
      </c>
      <c r="V101" s="44"/>
      <c r="W101" s="161"/>
    </row>
    <row r="102" spans="3:23" s="157" customFormat="1" ht="15" customHeight="1">
      <c r="C102" s="95"/>
      <c r="D102" s="306"/>
      <c r="E102" s="238" t="s">
        <v>4</v>
      </c>
      <c r="F102" s="151"/>
      <c r="G102" s="151"/>
      <c r="H102" s="151" t="s">
        <v>0</v>
      </c>
      <c r="I102" s="151" t="s">
        <v>166</v>
      </c>
      <c r="J102" s="151" t="s">
        <v>0</v>
      </c>
      <c r="K102" s="151" t="s">
        <v>167</v>
      </c>
      <c r="L102" s="151" t="s">
        <v>168</v>
      </c>
      <c r="M102" s="151" t="s">
        <v>0</v>
      </c>
      <c r="N102" s="151" t="s">
        <v>436</v>
      </c>
      <c r="O102" s="151" t="s">
        <v>436</v>
      </c>
      <c r="P102" s="151"/>
      <c r="Q102" s="42" t="str">
        <f t="shared" si="3"/>
        <v/>
      </c>
      <c r="R102" s="43" t="str">
        <f t="shared" ref="R102" si="58">IF(AND(AND(R42="X",R72="X"),SUM(Q42,Q72)=0,ISNUMBER(Q102)),"",IF(OR(R42="M",R72="M"),"M",IF(AND(R42=R72,OR(R42="X",R42="W",R42="Z")),UPPER(R42),"")))</f>
        <v/>
      </c>
      <c r="S102" s="44"/>
      <c r="T102" s="42" t="str">
        <f t="shared" si="1"/>
        <v/>
      </c>
      <c r="U102" s="43" t="str">
        <f t="shared" ref="U102" si="59">IF(AND(AND(U42="X",U72="X"),SUM(T42,T72)=0,ISNUMBER(T102)),"",IF(OR(U42="M",U72="M"),"M",IF(AND(U42=U72,OR(U42="X",U42="W",U42="Z")),UPPER(U42),"")))</f>
        <v/>
      </c>
      <c r="V102" s="44"/>
      <c r="W102" s="161"/>
    </row>
    <row r="103" spans="3:23">
      <c r="C103" s="95"/>
      <c r="D103" s="95"/>
      <c r="E103" s="95"/>
      <c r="F103" s="95"/>
      <c r="G103" s="95"/>
      <c r="H103" s="95"/>
      <c r="I103" s="95"/>
      <c r="J103" s="95"/>
      <c r="K103" s="95"/>
      <c r="L103" s="95"/>
      <c r="M103" s="95"/>
      <c r="N103" s="95"/>
      <c r="O103" s="95"/>
      <c r="P103" s="95"/>
      <c r="Q103" s="95"/>
      <c r="R103" s="95"/>
      <c r="S103" s="95"/>
      <c r="T103" s="95"/>
      <c r="U103" s="95"/>
      <c r="V103" s="95"/>
      <c r="W103" s="95"/>
    </row>
    <row r="104" spans="3:23">
      <c r="C104" s="95"/>
      <c r="D104" s="95"/>
      <c r="E104" s="95"/>
      <c r="F104" s="95"/>
      <c r="G104" s="95"/>
      <c r="H104" s="95"/>
      <c r="I104" s="95"/>
      <c r="J104" s="95"/>
      <c r="K104" s="95"/>
      <c r="L104" s="95"/>
      <c r="M104" s="95"/>
      <c r="N104" s="95"/>
      <c r="O104" s="95"/>
      <c r="P104" s="95"/>
      <c r="Q104" s="95"/>
      <c r="R104" s="95"/>
      <c r="S104" s="95"/>
      <c r="T104" s="95"/>
      <c r="U104" s="95"/>
      <c r="V104" s="95"/>
      <c r="W104" s="95"/>
    </row>
    <row r="105" spans="3:23" hidden="1"/>
    <row r="106" spans="3:23" hidden="1">
      <c r="Q106" s="117">
        <f>SUMPRODUCT(--(Q14:Q42=0),--(Q14:Q42&lt;&gt;""),--(R14:R42="Z"))+SUMPRODUCT(--(Q14:Q42=0),--(Q14:Q42&lt;&gt;""),--(R14:R42=""))+SUMPRODUCT(--(Q14:Q42&gt;0),--(R14:R42="W"))+SUMPRODUCT(--(Q14:Q42&gt;0), --(Q14:Q42&lt;&gt;""),--(R14:R42=""))+SUMPRODUCT(--(Q14:Q42=""),--(R14:R42="Z"))
+SUMPRODUCT(--(Q44:Q72=0),--(Q44:Q72&lt;&gt;""),--(R44:R72="Z"))+SUMPRODUCT(--(Q44:Q72=0),--(Q44:Q72&lt;&gt;""),--(R44:R72=""))+SUMPRODUCT(--(Q44:Q72&gt;0),--(R44:R72="W"))+SUMPRODUCT(--(Q44:Q72&gt;0), --(Q44:Q72&lt;&gt;""),--(R44:R72=""))+SUMPRODUCT(--(Q44:Q72=""),--(R44:R72="Z"))
+SUMPRODUCT(--(Q74:Q102=0),--(Q74:Q102&lt;&gt;""),--(R74:R102="Z"))+SUMPRODUCT(--(Q74:Q102=0),--(Q74:Q102&lt;&gt;""),--(R74:R102=""))+SUMPRODUCT(--(Q74:Q102&gt;0),--(R74:R102="W"))+SUMPRODUCT(--(Q74:Q102&gt;0), --(Q74:Q102&lt;&gt;""),--(R74:R102=""))+SUMPRODUCT(--(Q74:Q102=""),--(R74:R102="Z"))</f>
        <v>0</v>
      </c>
      <c r="R106" s="118"/>
      <c r="S106" s="118"/>
      <c r="T106" s="117">
        <f t="shared" ref="T106" si="60">SUMPRODUCT(--(T14:T42=0),--(T14:T42&lt;&gt;""),--(U14:U42="Z"))+SUMPRODUCT(--(T14:T42=0),--(T14:T42&lt;&gt;""),--(U14:U42=""))+SUMPRODUCT(--(T14:T42&gt;0),--(U14:U42="W"))+SUMPRODUCT(--(T14:T42&gt;0), --(T14:T42&lt;&gt;""),--(U14:U42=""))+SUMPRODUCT(--(T14:T42=""),--(U14:U42="Z"))
+SUMPRODUCT(--(T44:T72=0),--(T44:T72&lt;&gt;""),--(U44:U72="Z"))+SUMPRODUCT(--(T44:T72=0),--(T44:T72&lt;&gt;""),--(U44:U72=""))+SUMPRODUCT(--(T44:T72&gt;0),--(U44:U72="W"))+SUMPRODUCT(--(T44:T72&gt;0), --(T44:T72&lt;&gt;""),--(U44:U72=""))+SUMPRODUCT(--(T44:T72=""),--(U44:U72="Z"))
+SUMPRODUCT(--(T74:T102=0),--(T74:T102&lt;&gt;""),--(U74:U102="Z"))+SUMPRODUCT(--(T74:T102=0),--(T74:T102&lt;&gt;""),--(U74:U102=""))+SUMPRODUCT(--(T74:T102&gt;0),--(U74:U102="W"))+SUMPRODUCT(--(T74:T102&gt;0), --(T74:T102&lt;&gt;""),--(U74:U102=""))+SUMPRODUCT(--(T74:T102=""),--(U74:U102="Z"))</f>
        <v>0</v>
      </c>
      <c r="U106" s="118"/>
      <c r="V106" s="118"/>
    </row>
    <row r="107" spans="3:23" hidden="1"/>
    <row r="108" spans="3:23" hidden="1"/>
    <row r="109" spans="3:23" hidden="1"/>
    <row r="110" spans="3:23" hidden="1"/>
    <row r="111" spans="3:23" hidden="1"/>
    <row r="112" spans="3:23" hidden="1"/>
    <row r="113" hidden="1"/>
    <row r="114" hidden="1"/>
    <row r="115" hidden="1"/>
  </sheetData>
  <sheetProtection password="CA1C" sheet="1" objects="1" scenarios="1" formatCells="0" formatColumns="0" formatRows="0" sort="0" autoFilter="0"/>
  <mergeCells count="10">
    <mergeCell ref="D14:D42"/>
    <mergeCell ref="D44:D72"/>
    <mergeCell ref="D74:D102"/>
    <mergeCell ref="D1:W1"/>
    <mergeCell ref="Q3:V3"/>
    <mergeCell ref="Q4:S4"/>
    <mergeCell ref="T4:V4"/>
    <mergeCell ref="Q5:S5"/>
    <mergeCell ref="T5:V5"/>
    <mergeCell ref="D3:E4"/>
  </mergeCells>
  <conditionalFormatting sqref="Q14:Q42 Q44:Q72 Q74:Q102 T14:T42 T44:T72 T74:T102">
    <cfRule type="expression" dxfId="71" priority="3">
      <formula xml:space="preserve"> OR(AND(Q14=0,Q14&lt;&gt;"",R14&lt;&gt;"Z",R14&lt;&gt;""),AND(Q14&gt;0,Q14&lt;&gt;"",R14&lt;&gt;"W",R14&lt;&gt;""),AND(Q14="", R14="W"))</formula>
    </cfRule>
  </conditionalFormatting>
  <conditionalFormatting sqref="R14:R42 R44:R72 R74:R102 U14:U42 U44:U72 U74:U102">
    <cfRule type="expression" dxfId="70" priority="2">
      <formula xml:space="preserve"> OR(AND(Q14=0,Q14&lt;&gt;"",R14&lt;&gt;"Z",R14&lt;&gt;""),AND(Q14&gt;0,Q14&lt;&gt;"",R14&lt;&gt;"W",R14&lt;&gt;""),AND(Q14="", R14="W"))</formula>
    </cfRule>
  </conditionalFormatting>
  <conditionalFormatting sqref="S14:S42 S44:S72 S74:S102 V14:V42 V44:V72 V74:V102">
    <cfRule type="expression" dxfId="69" priority="1">
      <formula xml:space="preserve"> AND(OR(R14="X",R14="W"),S14="")</formula>
    </cfRule>
  </conditionalFormatting>
  <conditionalFormatting sqref="Q42 T42 Q72 T72">
    <cfRule type="expression" dxfId="68" priority="5">
      <formula>OR(COUNTIF(R14:R41,"M")=28,COUNTIF(R14:R41,"X")=28)</formula>
    </cfRule>
    <cfRule type="expression" dxfId="67" priority="7">
      <formula>IF(OR(SUMPRODUCT(--(Q14:Q41=""),--(R14:R41=""))&gt;0,COUNTIF(R14:R41,"M")&gt;0,COUNTIF(R14:R41,"X")=28),"",SUM(Q14:Q41)) &lt;&gt; Q42</formula>
    </cfRule>
  </conditionalFormatting>
  <conditionalFormatting sqref="R42 U42 R72 U72">
    <cfRule type="expression" dxfId="66" priority="9">
      <formula>OR(COUNTIF(R14:R41,"M")=28,COUNTIF(R14:R41,"X")=28)</formula>
    </cfRule>
    <cfRule type="expression" dxfId="65" priority="11">
      <formula>IF(AND(COUNTIF(R14:R41,"X")=28,SUM(Q14:Q41)=0,ISNUMBER(Q42)),"",IF(COUNTIF(R14:R41,"M")&gt;0,"M",IF(AND(COUNTIF(R14:R41,R14)=28,OR(R14="X",R14="W",R14="Z")),UPPER(R14),""))) &lt;&gt; R42</formula>
    </cfRule>
  </conditionalFormatting>
  <conditionalFormatting sqref="Q74:Q102 T74:T102">
    <cfRule type="expression" dxfId="64" priority="13">
      <formula>OR(AND(R14="X",R44="X"),AND(R14="M",R44="M"))</formula>
    </cfRule>
  </conditionalFormatting>
  <conditionalFormatting sqref="Q74:Q102 T74:T102">
    <cfRule type="expression" dxfId="63" priority="15">
      <formula>IF(OR(AND(Q14="",R14=""),AND(Q44="",R44=""),AND(R14="X",R44="X"),OR(R14="M",R44="M")),"",SUM(Q14,Q44)) &lt;&gt; Q74</formula>
    </cfRule>
  </conditionalFormatting>
  <conditionalFormatting sqref="R74:R102 U74:U102">
    <cfRule type="expression" dxfId="62" priority="17">
      <formula>OR(AND(R14="X",R44="X"),AND(R14="M",R44="M"))</formula>
    </cfRule>
  </conditionalFormatting>
  <conditionalFormatting sqref="R74:R102 U74:U102">
    <cfRule type="expression" dxfId="61" priority="19">
      <formula>IF(AND(AND(R14="X",R44="X"),SUM(Q14,Q44)=0,ISNUMBER(Q74)),"",IF(OR(R14="M",R44="M"),"M",IF(AND(R14=R44,OR(R14="X",R14="W",R14="Z")),UPPER(R14),""))) &lt;&gt; R74</formula>
    </cfRule>
  </conditionalFormatting>
  <dataValidations count="5">
    <dataValidation allowBlank="1" showInputMessage="1" showErrorMessage="1" sqref="Q107:V1048576 W14:AK1048576 D6:E1048576 Q43:V43 Q73:V73 Q103:V105 A1:C1048576 F1:P1048576 D1:E4 AL1:XFD1048576 Q1:AK13"/>
    <dataValidation allowBlank="1" showInputMessage="1" showErrorMessage="1" sqref="Q106:V106"/>
    <dataValidation type="textLength" allowBlank="1" showInputMessage="1" showErrorMessage="1" errorTitle="Entrada no válida" error="La longitud del texto debe ser entre 2 y 500 caracteres" sqref="S14:S42 V14:V42 S44:S72 V44:V72 S74:S102 V74:V102">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R14:R42 U14:U42 R44:R72 U44:U72 R74:R102 U74:U102">
      <formula1>"Z,M,X,W"</formula1>
    </dataValidation>
    <dataValidation type="decimal" operator="greaterThanOrEqual" allowBlank="1" showInputMessage="1" showErrorMessage="1" errorTitle="Entrada no válida" error="Por favor, ingrese un valor numérico" sqref="Q14:Q42 T14:T42 Q44:Q72 T44:T72 Q74:Q102 T74:T102">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2" manualBreakCount="2">
    <brk id="42" max="16383" man="1"/>
    <brk id="72" max="16383"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Y703"/>
  <sheetViews>
    <sheetView showGridLines="0" topLeftCell="C1" zoomScaleNormal="100" workbookViewId="0">
      <pane xSplit="14" ySplit="13" topLeftCell="Q14" activePane="bottomRight" state="frozen"/>
      <selection activeCell="Q14" sqref="Q14"/>
      <selection pane="topRight" activeCell="Q14" sqref="Q14"/>
      <selection pane="bottomLeft" activeCell="Q14" sqref="Q14"/>
      <selection pane="bottomRight" activeCell="Q14" sqref="Q14"/>
    </sheetView>
  </sheetViews>
  <sheetFormatPr defaultColWidth="9.140625" defaultRowHeight="15"/>
  <cols>
    <col min="1" max="1" width="18.28515625" style="168" hidden="1" customWidth="1"/>
    <col min="2" max="2" width="7.42578125" style="168" hidden="1" customWidth="1"/>
    <col min="3" max="3" width="5.7109375" style="168" customWidth="1"/>
    <col min="4" max="4" width="12.7109375" style="207" customWidth="1"/>
    <col min="5" max="5" width="14.42578125" style="168" customWidth="1"/>
    <col min="6" max="6" width="50" style="119" customWidth="1"/>
    <col min="7" max="7" width="8.7109375" style="208" hidden="1" customWidth="1"/>
    <col min="8" max="8" width="3" style="208" hidden="1" customWidth="1"/>
    <col min="9" max="9" width="5.85546875" style="208" hidden="1" customWidth="1"/>
    <col min="10" max="10" width="3" style="208" hidden="1" customWidth="1"/>
    <col min="11" max="11" width="5.28515625" style="208" hidden="1" customWidth="1"/>
    <col min="12" max="12" width="3.7109375" style="208" hidden="1" customWidth="1"/>
    <col min="13" max="13" width="3" style="208" hidden="1" customWidth="1"/>
    <col min="14" max="15" width="4.140625" style="208" hidden="1" customWidth="1"/>
    <col min="16" max="16" width="10.42578125" style="208" hidden="1" customWidth="1"/>
    <col min="17" max="17" width="12.7109375" style="168" customWidth="1"/>
    <col min="18" max="18" width="2.7109375" style="168" customWidth="1"/>
    <col min="19" max="19" width="5.7109375" style="168" customWidth="1"/>
    <col min="20" max="21" width="3.28515625" style="168" customWidth="1"/>
    <col min="22" max="16384" width="9.140625" style="168"/>
  </cols>
  <sheetData>
    <row r="1" spans="1:129" ht="48" customHeight="1">
      <c r="A1" s="88" t="s">
        <v>110</v>
      </c>
      <c r="B1" s="89" t="s">
        <v>470</v>
      </c>
      <c r="C1" s="90"/>
      <c r="D1" s="289" t="s">
        <v>531</v>
      </c>
      <c r="E1" s="289"/>
      <c r="F1" s="289"/>
      <c r="G1" s="289"/>
      <c r="H1" s="289"/>
      <c r="I1" s="289"/>
      <c r="J1" s="289"/>
      <c r="K1" s="289"/>
      <c r="L1" s="289"/>
      <c r="M1" s="289"/>
      <c r="N1" s="289"/>
      <c r="O1" s="289"/>
      <c r="P1" s="289"/>
      <c r="Q1" s="289"/>
      <c r="R1" s="289"/>
      <c r="S1" s="289"/>
      <c r="T1" s="289"/>
      <c r="U1" s="289"/>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7"/>
      <c r="DX1" s="167"/>
      <c r="DY1" s="167"/>
    </row>
    <row r="2" spans="1:129" ht="21.75" customHeight="1">
      <c r="A2" s="88" t="s">
        <v>116</v>
      </c>
      <c r="B2" s="93" t="str">
        <f>VLOOKUP(VAL_C1!$B$2,VAL_Drop_Down_Lists!$A$3:$B$213,2,FALSE)</f>
        <v>_X</v>
      </c>
      <c r="C2" s="169"/>
      <c r="D2" s="314" t="s">
        <v>761</v>
      </c>
      <c r="E2" s="315"/>
      <c r="F2" s="315"/>
      <c r="G2" s="170"/>
      <c r="H2" s="170"/>
      <c r="I2" s="170"/>
      <c r="J2" s="170"/>
      <c r="K2" s="170"/>
      <c r="L2" s="170"/>
      <c r="M2" s="170"/>
      <c r="N2" s="170"/>
      <c r="O2" s="170"/>
      <c r="P2" s="170"/>
      <c r="Q2" s="310" t="s">
        <v>494</v>
      </c>
      <c r="R2" s="310"/>
      <c r="S2" s="310"/>
      <c r="T2" s="171"/>
      <c r="U2" s="172"/>
      <c r="V2" s="173"/>
      <c r="W2" s="174"/>
      <c r="X2" s="173"/>
      <c r="Y2" s="174"/>
      <c r="Z2" s="173"/>
      <c r="AA2" s="174"/>
      <c r="AB2" s="173"/>
      <c r="AC2" s="174"/>
      <c r="AD2" s="173"/>
      <c r="AE2" s="174"/>
      <c r="AF2" s="173"/>
      <c r="AG2" s="174"/>
      <c r="AH2" s="173"/>
      <c r="AI2" s="174"/>
      <c r="AJ2" s="173"/>
      <c r="AK2" s="166"/>
      <c r="AL2" s="166"/>
      <c r="AM2" s="166"/>
      <c r="AN2" s="166"/>
      <c r="AO2" s="166"/>
      <c r="AP2" s="173"/>
      <c r="AQ2" s="174"/>
      <c r="AR2" s="173"/>
      <c r="AS2" s="174"/>
      <c r="AT2" s="173"/>
      <c r="AU2" s="174"/>
      <c r="AV2" s="173"/>
      <c r="AW2" s="174"/>
      <c r="AX2" s="173"/>
      <c r="AY2" s="174"/>
      <c r="AZ2" s="173"/>
      <c r="BA2" s="174"/>
      <c r="BB2" s="173"/>
      <c r="BC2" s="174"/>
      <c r="BD2" s="173"/>
      <c r="BE2" s="174"/>
      <c r="BF2" s="173"/>
      <c r="BG2" s="174"/>
      <c r="BH2" s="173"/>
      <c r="BI2" s="174"/>
      <c r="BJ2" s="173"/>
      <c r="BK2" s="174"/>
      <c r="BL2" s="173"/>
      <c r="BM2" s="174"/>
      <c r="BN2" s="173"/>
      <c r="BO2" s="174"/>
      <c r="BP2" s="173"/>
      <c r="BQ2" s="174"/>
      <c r="BR2" s="173"/>
      <c r="BS2" s="174"/>
      <c r="BT2" s="173"/>
      <c r="BU2" s="174"/>
      <c r="BV2" s="173"/>
      <c r="BW2" s="174"/>
      <c r="BX2" s="174"/>
      <c r="BY2" s="174"/>
      <c r="BZ2" s="174"/>
      <c r="CA2" s="174"/>
      <c r="CB2" s="174"/>
      <c r="CC2" s="174"/>
      <c r="CD2" s="174"/>
      <c r="CE2" s="174"/>
      <c r="CF2" s="174"/>
      <c r="CG2" s="174"/>
      <c r="CH2" s="174"/>
      <c r="CI2" s="174"/>
      <c r="CJ2" s="174"/>
      <c r="CK2" s="174"/>
      <c r="CL2" s="174"/>
      <c r="CM2" s="174"/>
      <c r="CN2" s="174"/>
      <c r="CO2" s="174"/>
      <c r="CP2" s="174"/>
      <c r="CQ2" s="174"/>
      <c r="CR2" s="173"/>
      <c r="CS2" s="174"/>
      <c r="CT2" s="173"/>
      <c r="CU2" s="174"/>
      <c r="CV2" s="173"/>
      <c r="CW2" s="174"/>
      <c r="CX2" s="173"/>
      <c r="CY2" s="174"/>
      <c r="CZ2" s="173"/>
      <c r="DA2" s="174"/>
      <c r="DB2" s="173"/>
      <c r="DC2" s="173"/>
      <c r="DD2" s="173"/>
      <c r="DE2" s="173"/>
      <c r="DF2" s="173"/>
      <c r="DG2" s="173"/>
      <c r="DH2" s="173"/>
      <c r="DI2" s="173"/>
      <c r="DJ2" s="173"/>
      <c r="DK2" s="174"/>
      <c r="DL2" s="173"/>
      <c r="DM2" s="174"/>
      <c r="DN2" s="173"/>
      <c r="DO2" s="173"/>
      <c r="DP2" s="173"/>
      <c r="DQ2" s="173"/>
      <c r="DR2" s="173"/>
      <c r="DS2" s="175"/>
      <c r="DT2" s="175"/>
      <c r="DU2" s="175"/>
      <c r="DV2" s="175"/>
      <c r="DW2" s="167"/>
      <c r="DX2" s="167"/>
      <c r="DY2" s="167"/>
    </row>
    <row r="3" spans="1:129" ht="21.75" customHeight="1">
      <c r="A3" s="88" t="s">
        <v>120</v>
      </c>
      <c r="B3" s="93" t="str">
        <f>IF(VAL_C1!$H$32&lt;&gt;"", YEAR(VAL_C1!$H$32),"")</f>
        <v/>
      </c>
      <c r="C3" s="169"/>
      <c r="D3" s="240" t="s">
        <v>513</v>
      </c>
      <c r="E3" s="240" t="s">
        <v>660</v>
      </c>
      <c r="F3" s="240" t="s">
        <v>661</v>
      </c>
      <c r="G3" s="170"/>
      <c r="H3" s="170"/>
      <c r="I3" s="170"/>
      <c r="J3" s="170"/>
      <c r="K3" s="170"/>
      <c r="L3" s="170"/>
      <c r="M3" s="170"/>
      <c r="N3" s="170"/>
      <c r="O3" s="170"/>
      <c r="P3" s="170"/>
      <c r="Q3" s="310" t="s">
        <v>502</v>
      </c>
      <c r="R3" s="310"/>
      <c r="S3" s="310"/>
      <c r="T3" s="171"/>
      <c r="U3" s="172"/>
      <c r="V3" s="167"/>
      <c r="W3" s="167"/>
      <c r="X3" s="167"/>
      <c r="Y3" s="167"/>
      <c r="Z3" s="167"/>
      <c r="AA3" s="167"/>
      <c r="AB3" s="167"/>
      <c r="AC3" s="167"/>
      <c r="AD3" s="167"/>
      <c r="AE3" s="167"/>
      <c r="AF3" s="167"/>
      <c r="AG3" s="167"/>
      <c r="AH3" s="167"/>
      <c r="AI3" s="167"/>
      <c r="AJ3" s="167"/>
      <c r="AK3" s="167"/>
      <c r="AL3" s="167"/>
      <c r="AM3" s="167"/>
      <c r="AN3" s="167"/>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c r="DQ3" s="176"/>
      <c r="DR3" s="176"/>
      <c r="DS3" s="176"/>
      <c r="DT3" s="176"/>
      <c r="DU3" s="176"/>
      <c r="DV3" s="176"/>
      <c r="DW3" s="176"/>
      <c r="DX3" s="176"/>
      <c r="DY3" s="176"/>
    </row>
    <row r="4" spans="1:129" hidden="1">
      <c r="A4" s="88" t="s">
        <v>123</v>
      </c>
      <c r="B4" s="93" t="str">
        <f>IF(VAL_C1!$H$33&lt;&gt;"", YEAR(VAL_C1!$H$33),"")</f>
        <v/>
      </c>
      <c r="C4" s="169"/>
      <c r="D4" s="177"/>
      <c r="E4" s="178"/>
      <c r="F4" s="178"/>
      <c r="G4" s="179"/>
      <c r="H4" s="179"/>
      <c r="I4" s="179"/>
      <c r="J4" s="179"/>
      <c r="K4" s="179"/>
      <c r="L4" s="179"/>
      <c r="M4" s="179"/>
      <c r="N4" s="179"/>
      <c r="O4" s="151"/>
      <c r="P4" s="180"/>
      <c r="Q4" s="180"/>
      <c r="R4" s="180"/>
      <c r="S4" s="180"/>
      <c r="T4" s="171"/>
      <c r="U4" s="172"/>
      <c r="V4" s="181"/>
      <c r="W4" s="181"/>
      <c r="X4" s="181"/>
      <c r="Y4" s="181"/>
      <c r="Z4" s="181"/>
      <c r="AA4" s="181"/>
      <c r="AB4" s="181"/>
      <c r="AC4" s="181"/>
      <c r="AD4" s="181"/>
      <c r="AE4" s="181"/>
      <c r="AF4" s="181"/>
      <c r="AG4" s="181"/>
      <c r="AH4" s="181"/>
      <c r="AI4" s="181"/>
      <c r="AJ4" s="181"/>
      <c r="AK4" s="181"/>
      <c r="AL4" s="181"/>
      <c r="AM4" s="181"/>
      <c r="AN4" s="181"/>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row>
    <row r="5" spans="1:129" hidden="1">
      <c r="A5" s="88" t="s">
        <v>125</v>
      </c>
      <c r="B5" s="89" t="s">
        <v>0</v>
      </c>
      <c r="C5" s="169"/>
      <c r="D5" s="177"/>
      <c r="E5" s="178"/>
      <c r="F5" s="178"/>
      <c r="G5" s="179"/>
      <c r="H5" s="179"/>
      <c r="I5" s="179"/>
      <c r="J5" s="179"/>
      <c r="K5" s="179"/>
      <c r="L5" s="179"/>
      <c r="M5" s="179"/>
      <c r="N5" s="179"/>
      <c r="O5" s="151"/>
      <c r="P5" s="180"/>
      <c r="Q5" s="180"/>
      <c r="R5" s="180"/>
      <c r="S5" s="180"/>
      <c r="T5" s="171"/>
      <c r="U5" s="172"/>
      <c r="V5" s="181"/>
      <c r="W5" s="181"/>
      <c r="X5" s="181"/>
      <c r="Y5" s="181"/>
      <c r="Z5" s="181"/>
      <c r="AA5" s="181"/>
      <c r="AB5" s="181"/>
      <c r="AC5" s="181"/>
      <c r="AD5" s="181"/>
      <c r="AE5" s="181"/>
      <c r="AF5" s="181"/>
      <c r="AG5" s="181"/>
      <c r="AH5" s="181"/>
      <c r="AI5" s="181"/>
      <c r="AJ5" s="181"/>
      <c r="AK5" s="181"/>
      <c r="AL5" s="181"/>
      <c r="AM5" s="181"/>
      <c r="AN5" s="181"/>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row>
    <row r="6" spans="1:129" hidden="1">
      <c r="A6" s="88" t="s">
        <v>127</v>
      </c>
      <c r="B6" s="89"/>
      <c r="C6" s="169"/>
      <c r="D6" s="177"/>
      <c r="E6" s="178"/>
      <c r="F6" s="178"/>
      <c r="G6" s="179"/>
      <c r="H6" s="179"/>
      <c r="I6" s="179"/>
      <c r="J6" s="179"/>
      <c r="K6" s="179"/>
      <c r="L6" s="179"/>
      <c r="M6" s="179"/>
      <c r="N6" s="179"/>
      <c r="O6" s="151"/>
      <c r="P6" s="151" t="s">
        <v>1</v>
      </c>
      <c r="Q6" s="151" t="s">
        <v>210</v>
      </c>
      <c r="R6" s="180"/>
      <c r="S6" s="180"/>
      <c r="T6" s="171"/>
      <c r="U6" s="172"/>
      <c r="V6" s="181"/>
      <c r="W6" s="181"/>
      <c r="X6" s="181"/>
      <c r="Y6" s="181"/>
      <c r="Z6" s="181"/>
      <c r="AA6" s="181"/>
      <c r="AB6" s="181"/>
      <c r="AC6" s="181"/>
      <c r="AD6" s="181"/>
      <c r="AE6" s="181"/>
      <c r="AF6" s="181"/>
      <c r="AG6" s="181"/>
      <c r="AH6" s="181"/>
      <c r="AI6" s="181"/>
      <c r="AJ6" s="181"/>
      <c r="AK6" s="181"/>
      <c r="AL6" s="181"/>
      <c r="AM6" s="181"/>
      <c r="AN6" s="181"/>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row>
    <row r="7" spans="1:129" ht="15" hidden="1" customHeight="1">
      <c r="A7" s="88" t="s">
        <v>129</v>
      </c>
      <c r="B7" s="93" t="str">
        <f>IF(VAL_C1!$H$33&lt;&gt;"", YEAR(VAL_C1!$H$33),"")</f>
        <v/>
      </c>
      <c r="C7" s="169"/>
      <c r="D7" s="177"/>
      <c r="E7" s="178"/>
      <c r="F7" s="178"/>
      <c r="G7" s="179"/>
      <c r="H7" s="179"/>
      <c r="I7" s="179"/>
      <c r="J7" s="179"/>
      <c r="K7" s="179"/>
      <c r="L7" s="179"/>
      <c r="M7" s="179"/>
      <c r="N7" s="179"/>
      <c r="O7" s="151"/>
      <c r="P7" s="151" t="s">
        <v>156</v>
      </c>
      <c r="Q7" s="151" t="s">
        <v>175</v>
      </c>
      <c r="R7" s="180"/>
      <c r="S7" s="180"/>
      <c r="T7" s="171"/>
      <c r="U7" s="172"/>
      <c r="V7" s="181"/>
      <c r="W7" s="181"/>
      <c r="X7" s="181"/>
      <c r="Y7" s="181"/>
      <c r="Z7" s="181"/>
      <c r="AA7" s="181"/>
      <c r="AB7" s="181"/>
      <c r="AC7" s="181"/>
      <c r="AD7" s="181"/>
      <c r="AE7" s="181"/>
      <c r="AF7" s="181"/>
      <c r="AG7" s="181"/>
      <c r="AH7" s="181"/>
      <c r="AI7" s="181"/>
      <c r="AJ7" s="181"/>
      <c r="AK7" s="181"/>
      <c r="AL7" s="181"/>
      <c r="AM7" s="181"/>
      <c r="AN7" s="181"/>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row>
    <row r="8" spans="1:129" hidden="1">
      <c r="A8" s="88" t="s">
        <v>131</v>
      </c>
      <c r="B8" s="93" t="str">
        <f>IF(VAL_C1!$H$34&lt;&gt;"", YEAR(VAL_C1!$H$34),"")</f>
        <v/>
      </c>
      <c r="C8" s="169"/>
      <c r="D8" s="177"/>
      <c r="E8" s="178"/>
      <c r="F8" s="178"/>
      <c r="G8" s="179"/>
      <c r="H8" s="179"/>
      <c r="I8" s="179"/>
      <c r="J8" s="179"/>
      <c r="K8" s="179"/>
      <c r="L8" s="179"/>
      <c r="M8" s="179"/>
      <c r="N8" s="179"/>
      <c r="O8" s="151"/>
      <c r="P8" s="151" t="s">
        <v>157</v>
      </c>
      <c r="Q8" s="151" t="s">
        <v>0</v>
      </c>
      <c r="R8" s="180"/>
      <c r="S8" s="180"/>
      <c r="T8" s="171"/>
      <c r="U8" s="172"/>
      <c r="V8" s="181"/>
      <c r="W8" s="181"/>
      <c r="X8" s="181"/>
      <c r="Y8" s="181"/>
      <c r="Z8" s="181"/>
      <c r="AA8" s="181"/>
      <c r="AB8" s="181"/>
      <c r="AC8" s="181"/>
      <c r="AD8" s="181"/>
      <c r="AE8" s="181"/>
      <c r="AF8" s="181"/>
      <c r="AG8" s="181"/>
      <c r="AH8" s="181"/>
      <c r="AI8" s="181"/>
      <c r="AJ8" s="181"/>
      <c r="AK8" s="181"/>
      <c r="AL8" s="181"/>
      <c r="AM8" s="181"/>
      <c r="AN8" s="181"/>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row>
    <row r="9" spans="1:129" hidden="1">
      <c r="A9" s="88" t="s">
        <v>133</v>
      </c>
      <c r="B9" s="89" t="str">
        <f>VLOOKUP(VAL_C1!$H$44,VAL_Drop_Down_Lists!$D$3:$F$7,2,FALSE)</f>
        <v>_X</v>
      </c>
      <c r="C9" s="169"/>
      <c r="D9" s="177"/>
      <c r="E9" s="178"/>
      <c r="F9" s="178"/>
      <c r="G9" s="179"/>
      <c r="H9" s="179"/>
      <c r="I9" s="179"/>
      <c r="J9" s="179"/>
      <c r="K9" s="179"/>
      <c r="L9" s="179"/>
      <c r="M9" s="179"/>
      <c r="N9" s="179"/>
      <c r="O9" s="151"/>
      <c r="P9" s="151" t="s">
        <v>158</v>
      </c>
      <c r="Q9" s="151" t="s">
        <v>0</v>
      </c>
      <c r="R9" s="180"/>
      <c r="S9" s="180"/>
      <c r="T9" s="171"/>
      <c r="U9" s="172"/>
      <c r="V9" s="181"/>
      <c r="W9" s="181"/>
      <c r="X9" s="181"/>
      <c r="Y9" s="181"/>
      <c r="Z9" s="181"/>
      <c r="AA9" s="181"/>
      <c r="AB9" s="181"/>
      <c r="AC9" s="181"/>
      <c r="AD9" s="181"/>
      <c r="AE9" s="181"/>
      <c r="AF9" s="181"/>
      <c r="AG9" s="181"/>
      <c r="AH9" s="181"/>
      <c r="AI9" s="181"/>
      <c r="AJ9" s="181"/>
      <c r="AK9" s="181"/>
      <c r="AL9" s="181"/>
      <c r="AM9" s="181"/>
      <c r="AN9" s="181"/>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row>
    <row r="10" spans="1:129" hidden="1">
      <c r="A10" s="88" t="s">
        <v>135</v>
      </c>
      <c r="B10" s="89">
        <v>0</v>
      </c>
      <c r="C10" s="169"/>
      <c r="D10" s="177"/>
      <c r="E10" s="178"/>
      <c r="F10" s="178"/>
      <c r="G10" s="179"/>
      <c r="H10" s="179"/>
      <c r="I10" s="179"/>
      <c r="J10" s="179"/>
      <c r="K10" s="179"/>
      <c r="L10" s="179"/>
      <c r="M10" s="179"/>
      <c r="N10" s="179"/>
      <c r="O10" s="151"/>
      <c r="P10" s="151" t="s">
        <v>2</v>
      </c>
      <c r="Q10" s="151" t="s">
        <v>0</v>
      </c>
      <c r="R10" s="180"/>
      <c r="S10" s="180"/>
      <c r="T10" s="171"/>
      <c r="U10" s="172"/>
      <c r="V10" s="181"/>
      <c r="W10" s="181"/>
      <c r="X10" s="181"/>
      <c r="Y10" s="181"/>
      <c r="Z10" s="181"/>
      <c r="AA10" s="181"/>
      <c r="AB10" s="181"/>
      <c r="AC10" s="181"/>
      <c r="AD10" s="181"/>
      <c r="AE10" s="181"/>
      <c r="AF10" s="181"/>
      <c r="AG10" s="181"/>
      <c r="AH10" s="181"/>
      <c r="AI10" s="181"/>
      <c r="AJ10" s="181"/>
      <c r="AK10" s="181"/>
      <c r="AL10" s="181"/>
      <c r="AM10" s="181"/>
      <c r="AN10" s="181"/>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row>
    <row r="11" spans="1:129" hidden="1">
      <c r="A11" s="88" t="s">
        <v>137</v>
      </c>
      <c r="B11" s="89">
        <v>0</v>
      </c>
      <c r="C11" s="169"/>
      <c r="D11" s="177"/>
      <c r="E11" s="178"/>
      <c r="F11" s="178"/>
      <c r="G11" s="179"/>
      <c r="H11" s="179"/>
      <c r="I11" s="179"/>
      <c r="J11" s="179"/>
      <c r="K11" s="179"/>
      <c r="L11" s="179"/>
      <c r="M11" s="179"/>
      <c r="N11" s="179"/>
      <c r="O11" s="151"/>
      <c r="P11" s="151"/>
      <c r="Q11" s="151"/>
      <c r="R11" s="180"/>
      <c r="S11" s="180"/>
      <c r="T11" s="171"/>
      <c r="U11" s="172"/>
      <c r="V11" s="181"/>
      <c r="W11" s="181"/>
      <c r="X11" s="181"/>
      <c r="Y11" s="181"/>
      <c r="Z11" s="181"/>
      <c r="AA11" s="181"/>
      <c r="AB11" s="181"/>
      <c r="AC11" s="181"/>
      <c r="AD11" s="181"/>
      <c r="AE11" s="181"/>
      <c r="AF11" s="181"/>
      <c r="AG11" s="181"/>
      <c r="AH11" s="181"/>
      <c r="AI11" s="181"/>
      <c r="AJ11" s="181"/>
      <c r="AK11" s="181"/>
      <c r="AL11" s="181"/>
      <c r="AM11" s="181"/>
      <c r="AN11" s="181"/>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row>
    <row r="12" spans="1:129" hidden="1">
      <c r="C12" s="169"/>
      <c r="D12" s="177"/>
      <c r="E12" s="178"/>
      <c r="F12" s="178"/>
      <c r="G12" s="179"/>
      <c r="H12" s="179"/>
      <c r="I12" s="179"/>
      <c r="J12" s="179"/>
      <c r="K12" s="179"/>
      <c r="L12" s="179"/>
      <c r="M12" s="179"/>
      <c r="N12" s="179"/>
      <c r="O12" s="151"/>
      <c r="P12" s="151"/>
      <c r="Q12" s="151"/>
      <c r="R12" s="180"/>
      <c r="S12" s="180"/>
      <c r="T12" s="171"/>
      <c r="U12" s="172"/>
      <c r="V12" s="181"/>
      <c r="W12" s="181"/>
      <c r="X12" s="181"/>
      <c r="Y12" s="181"/>
      <c r="Z12" s="181"/>
      <c r="AA12" s="181"/>
      <c r="AB12" s="181"/>
      <c r="AC12" s="181"/>
      <c r="AD12" s="181"/>
      <c r="AE12" s="181"/>
      <c r="AF12" s="181"/>
      <c r="AG12" s="181"/>
      <c r="AH12" s="181"/>
      <c r="AI12" s="181"/>
      <c r="AJ12" s="181"/>
      <c r="AK12" s="181"/>
      <c r="AL12" s="181"/>
      <c r="AM12" s="181"/>
      <c r="AN12" s="181"/>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row>
    <row r="13" spans="1:129" ht="3.75" hidden="1" customHeight="1">
      <c r="C13" s="169"/>
      <c r="D13" s="222"/>
      <c r="E13" s="223"/>
      <c r="F13" s="223"/>
      <c r="G13" s="224"/>
      <c r="H13" s="225" t="s">
        <v>138</v>
      </c>
      <c r="I13" s="225" t="s">
        <v>141</v>
      </c>
      <c r="J13" s="225" t="s">
        <v>143</v>
      </c>
      <c r="K13" s="225" t="s">
        <v>145</v>
      </c>
      <c r="L13" s="225" t="s">
        <v>147</v>
      </c>
      <c r="M13" s="225" t="s">
        <v>149</v>
      </c>
      <c r="N13" s="225" t="s">
        <v>151</v>
      </c>
      <c r="O13" s="225" t="s">
        <v>153</v>
      </c>
      <c r="P13" s="224"/>
      <c r="Q13" s="172"/>
      <c r="R13" s="172"/>
      <c r="S13" s="172"/>
      <c r="T13" s="172"/>
      <c r="U13" s="172"/>
      <c r="V13" s="181"/>
      <c r="W13" s="181"/>
      <c r="X13" s="181"/>
      <c r="Y13" s="181"/>
      <c r="Z13" s="181"/>
      <c r="AA13" s="181"/>
      <c r="AB13" s="181"/>
      <c r="AC13" s="181"/>
      <c r="AD13" s="181"/>
      <c r="AE13" s="181"/>
      <c r="AF13" s="181"/>
      <c r="AG13" s="181"/>
      <c r="AH13" s="181"/>
      <c r="AI13" s="181"/>
      <c r="AJ13" s="181"/>
      <c r="AK13" s="181"/>
      <c r="AL13" s="181"/>
      <c r="AM13" s="181"/>
      <c r="AN13" s="181"/>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row>
    <row r="14" spans="1:129" s="183" customFormat="1" ht="15" customHeight="1">
      <c r="C14" s="184"/>
      <c r="D14" s="316" t="s">
        <v>504</v>
      </c>
      <c r="E14" s="318" t="s">
        <v>662</v>
      </c>
      <c r="F14" s="241" t="s">
        <v>532</v>
      </c>
      <c r="G14" s="151"/>
      <c r="H14" s="151" t="s">
        <v>162</v>
      </c>
      <c r="I14" s="151" t="s">
        <v>166</v>
      </c>
      <c r="J14" s="151" t="s">
        <v>0</v>
      </c>
      <c r="K14" s="151" t="s">
        <v>167</v>
      </c>
      <c r="L14" s="151" t="s">
        <v>168</v>
      </c>
      <c r="M14" s="151" t="s">
        <v>0</v>
      </c>
      <c r="N14" s="151" t="s">
        <v>214</v>
      </c>
      <c r="O14" s="151" t="s">
        <v>170</v>
      </c>
      <c r="P14" s="155"/>
      <c r="Q14" s="45"/>
      <c r="R14" s="46"/>
      <c r="S14" s="47"/>
      <c r="T14" s="185"/>
      <c r="U14" s="186"/>
    </row>
    <row r="15" spans="1:129" s="183" customFormat="1" ht="15" customHeight="1">
      <c r="C15" s="184"/>
      <c r="D15" s="310"/>
      <c r="E15" s="318"/>
      <c r="F15" s="241" t="s">
        <v>5</v>
      </c>
      <c r="G15" s="151"/>
      <c r="H15" s="151" t="s">
        <v>162</v>
      </c>
      <c r="I15" s="151" t="s">
        <v>166</v>
      </c>
      <c r="J15" s="151" t="s">
        <v>0</v>
      </c>
      <c r="K15" s="151" t="s">
        <v>167</v>
      </c>
      <c r="L15" s="151" t="s">
        <v>168</v>
      </c>
      <c r="M15" s="151" t="s">
        <v>0</v>
      </c>
      <c r="N15" s="151" t="s">
        <v>215</v>
      </c>
      <c r="O15" s="151" t="s">
        <v>170</v>
      </c>
      <c r="P15" s="155"/>
      <c r="Q15" s="45"/>
      <c r="R15" s="46"/>
      <c r="S15" s="47"/>
      <c r="T15" s="185"/>
      <c r="U15" s="186"/>
    </row>
    <row r="16" spans="1:129" s="183" customFormat="1" ht="15" customHeight="1">
      <c r="C16" s="184"/>
      <c r="D16" s="310"/>
      <c r="E16" s="318"/>
      <c r="F16" s="241" t="s">
        <v>533</v>
      </c>
      <c r="G16" s="151"/>
      <c r="H16" s="151" t="s">
        <v>162</v>
      </c>
      <c r="I16" s="151" t="s">
        <v>166</v>
      </c>
      <c r="J16" s="151" t="s">
        <v>0</v>
      </c>
      <c r="K16" s="151" t="s">
        <v>167</v>
      </c>
      <c r="L16" s="151" t="s">
        <v>168</v>
      </c>
      <c r="M16" s="151" t="s">
        <v>0</v>
      </c>
      <c r="N16" s="151" t="s">
        <v>216</v>
      </c>
      <c r="O16" s="151" t="s">
        <v>170</v>
      </c>
      <c r="P16" s="155"/>
      <c r="Q16" s="45"/>
      <c r="R16" s="46"/>
      <c r="S16" s="47"/>
      <c r="T16" s="185"/>
      <c r="U16" s="186"/>
    </row>
    <row r="17" spans="3:21" s="183" customFormat="1" ht="15" customHeight="1">
      <c r="C17" s="184"/>
      <c r="D17" s="310"/>
      <c r="E17" s="318"/>
      <c r="F17" s="241" t="s">
        <v>6</v>
      </c>
      <c r="G17" s="151"/>
      <c r="H17" s="151" t="s">
        <v>162</v>
      </c>
      <c r="I17" s="151" t="s">
        <v>166</v>
      </c>
      <c r="J17" s="151" t="s">
        <v>0</v>
      </c>
      <c r="K17" s="151" t="s">
        <v>167</v>
      </c>
      <c r="L17" s="151" t="s">
        <v>168</v>
      </c>
      <c r="M17" s="151" t="s">
        <v>0</v>
      </c>
      <c r="N17" s="151" t="s">
        <v>217</v>
      </c>
      <c r="O17" s="151" t="s">
        <v>170</v>
      </c>
      <c r="P17" s="155"/>
      <c r="Q17" s="45"/>
      <c r="R17" s="46"/>
      <c r="S17" s="47"/>
      <c r="T17" s="185"/>
      <c r="U17" s="186"/>
    </row>
    <row r="18" spans="3:21" s="183" customFormat="1" ht="15" customHeight="1">
      <c r="C18" s="184"/>
      <c r="D18" s="310"/>
      <c r="E18" s="318"/>
      <c r="F18" s="241" t="s">
        <v>7</v>
      </c>
      <c r="G18" s="151"/>
      <c r="H18" s="151" t="s">
        <v>162</v>
      </c>
      <c r="I18" s="151" t="s">
        <v>166</v>
      </c>
      <c r="J18" s="151" t="s">
        <v>0</v>
      </c>
      <c r="K18" s="151" t="s">
        <v>167</v>
      </c>
      <c r="L18" s="151" t="s">
        <v>168</v>
      </c>
      <c r="M18" s="151" t="s">
        <v>0</v>
      </c>
      <c r="N18" s="151" t="s">
        <v>218</v>
      </c>
      <c r="O18" s="151" t="s">
        <v>170</v>
      </c>
      <c r="P18" s="155"/>
      <c r="Q18" s="45"/>
      <c r="R18" s="46"/>
      <c r="S18" s="47"/>
      <c r="T18" s="185"/>
      <c r="U18" s="186"/>
    </row>
    <row r="19" spans="3:21" s="183" customFormat="1" ht="15" customHeight="1">
      <c r="C19" s="184"/>
      <c r="D19" s="310"/>
      <c r="E19" s="318"/>
      <c r="F19" s="241" t="s">
        <v>8</v>
      </c>
      <c r="G19" s="151"/>
      <c r="H19" s="151" t="s">
        <v>162</v>
      </c>
      <c r="I19" s="151" t="s">
        <v>166</v>
      </c>
      <c r="J19" s="151" t="s">
        <v>0</v>
      </c>
      <c r="K19" s="151" t="s">
        <v>167</v>
      </c>
      <c r="L19" s="151" t="s">
        <v>168</v>
      </c>
      <c r="M19" s="151" t="s">
        <v>0</v>
      </c>
      <c r="N19" s="151" t="s">
        <v>219</v>
      </c>
      <c r="O19" s="151" t="s">
        <v>170</v>
      </c>
      <c r="P19" s="155"/>
      <c r="Q19" s="45"/>
      <c r="R19" s="46"/>
      <c r="S19" s="47"/>
      <c r="T19" s="185"/>
      <c r="U19" s="186"/>
    </row>
    <row r="20" spans="3:21" s="183" customFormat="1" ht="15" customHeight="1">
      <c r="C20" s="184"/>
      <c r="D20" s="310"/>
      <c r="E20" s="318"/>
      <c r="F20" s="241" t="s">
        <v>442</v>
      </c>
      <c r="G20" s="151"/>
      <c r="H20" s="151" t="s">
        <v>162</v>
      </c>
      <c r="I20" s="151" t="s">
        <v>166</v>
      </c>
      <c r="J20" s="151" t="s">
        <v>0</v>
      </c>
      <c r="K20" s="151" t="s">
        <v>167</v>
      </c>
      <c r="L20" s="151" t="s">
        <v>168</v>
      </c>
      <c r="M20" s="151" t="s">
        <v>0</v>
      </c>
      <c r="N20" s="151" t="s">
        <v>221</v>
      </c>
      <c r="O20" s="151" t="s">
        <v>170</v>
      </c>
      <c r="P20" s="155"/>
      <c r="Q20" s="45"/>
      <c r="R20" s="46"/>
      <c r="S20" s="47"/>
      <c r="T20" s="185"/>
      <c r="U20" s="186"/>
    </row>
    <row r="21" spans="3:21" s="183" customFormat="1" ht="15" customHeight="1">
      <c r="C21" s="184"/>
      <c r="D21" s="310"/>
      <c r="E21" s="318"/>
      <c r="F21" s="241" t="s">
        <v>534</v>
      </c>
      <c r="G21" s="151"/>
      <c r="H21" s="151" t="s">
        <v>162</v>
      </c>
      <c r="I21" s="151" t="s">
        <v>166</v>
      </c>
      <c r="J21" s="151" t="s">
        <v>0</v>
      </c>
      <c r="K21" s="151" t="s">
        <v>167</v>
      </c>
      <c r="L21" s="151" t="s">
        <v>168</v>
      </c>
      <c r="M21" s="151" t="s">
        <v>0</v>
      </c>
      <c r="N21" s="151" t="s">
        <v>220</v>
      </c>
      <c r="O21" s="151" t="s">
        <v>170</v>
      </c>
      <c r="P21" s="155"/>
      <c r="Q21" s="45"/>
      <c r="R21" s="46"/>
      <c r="S21" s="47"/>
      <c r="T21" s="185"/>
      <c r="U21" s="186"/>
    </row>
    <row r="22" spans="3:21" s="183" customFormat="1" ht="15" customHeight="1">
      <c r="C22" s="184"/>
      <c r="D22" s="310"/>
      <c r="E22" s="318"/>
      <c r="F22" s="241" t="s">
        <v>535</v>
      </c>
      <c r="G22" s="151"/>
      <c r="H22" s="151" t="s">
        <v>162</v>
      </c>
      <c r="I22" s="151" t="s">
        <v>166</v>
      </c>
      <c r="J22" s="151" t="s">
        <v>0</v>
      </c>
      <c r="K22" s="151" t="s">
        <v>167</v>
      </c>
      <c r="L22" s="151" t="s">
        <v>168</v>
      </c>
      <c r="M22" s="151" t="s">
        <v>0</v>
      </c>
      <c r="N22" s="151" t="s">
        <v>222</v>
      </c>
      <c r="O22" s="151" t="s">
        <v>170</v>
      </c>
      <c r="P22" s="155"/>
      <c r="Q22" s="45"/>
      <c r="R22" s="46"/>
      <c r="S22" s="47"/>
      <c r="T22" s="185"/>
      <c r="U22" s="186"/>
    </row>
    <row r="23" spans="3:21" s="183" customFormat="1" ht="15" customHeight="1">
      <c r="C23" s="184"/>
      <c r="D23" s="310"/>
      <c r="E23" s="318"/>
      <c r="F23" s="241" t="s">
        <v>9</v>
      </c>
      <c r="G23" s="151"/>
      <c r="H23" s="151" t="s">
        <v>162</v>
      </c>
      <c r="I23" s="151" t="s">
        <v>166</v>
      </c>
      <c r="J23" s="151" t="s">
        <v>0</v>
      </c>
      <c r="K23" s="151" t="s">
        <v>167</v>
      </c>
      <c r="L23" s="151" t="s">
        <v>168</v>
      </c>
      <c r="M23" s="151" t="s">
        <v>0</v>
      </c>
      <c r="N23" s="151" t="s">
        <v>223</v>
      </c>
      <c r="O23" s="151" t="s">
        <v>170</v>
      </c>
      <c r="P23" s="155"/>
      <c r="Q23" s="45"/>
      <c r="R23" s="46"/>
      <c r="S23" s="47"/>
      <c r="T23" s="185"/>
      <c r="U23" s="186"/>
    </row>
    <row r="24" spans="3:21" s="183" customFormat="1" ht="15" customHeight="1">
      <c r="C24" s="184"/>
      <c r="D24" s="310"/>
      <c r="E24" s="318"/>
      <c r="F24" s="241" t="s">
        <v>536</v>
      </c>
      <c r="G24" s="151"/>
      <c r="H24" s="151" t="s">
        <v>162</v>
      </c>
      <c r="I24" s="151" t="s">
        <v>166</v>
      </c>
      <c r="J24" s="151" t="s">
        <v>0</v>
      </c>
      <c r="K24" s="151" t="s">
        <v>167</v>
      </c>
      <c r="L24" s="151" t="s">
        <v>168</v>
      </c>
      <c r="M24" s="151" t="s">
        <v>0</v>
      </c>
      <c r="N24" s="151" t="s">
        <v>224</v>
      </c>
      <c r="O24" s="151" t="s">
        <v>170</v>
      </c>
      <c r="P24" s="155"/>
      <c r="Q24" s="45"/>
      <c r="R24" s="46"/>
      <c r="S24" s="47"/>
      <c r="T24" s="185"/>
      <c r="U24" s="186"/>
    </row>
    <row r="25" spans="3:21" s="183" customFormat="1" ht="15" customHeight="1">
      <c r="C25" s="184"/>
      <c r="D25" s="310"/>
      <c r="E25" s="318"/>
      <c r="F25" s="241" t="s">
        <v>10</v>
      </c>
      <c r="G25" s="151"/>
      <c r="H25" s="151" t="s">
        <v>162</v>
      </c>
      <c r="I25" s="151" t="s">
        <v>166</v>
      </c>
      <c r="J25" s="151" t="s">
        <v>0</v>
      </c>
      <c r="K25" s="151" t="s">
        <v>167</v>
      </c>
      <c r="L25" s="151" t="s">
        <v>168</v>
      </c>
      <c r="M25" s="151" t="s">
        <v>0</v>
      </c>
      <c r="N25" s="151" t="s">
        <v>225</v>
      </c>
      <c r="O25" s="151" t="s">
        <v>170</v>
      </c>
      <c r="P25" s="155"/>
      <c r="Q25" s="45"/>
      <c r="R25" s="46"/>
      <c r="S25" s="47"/>
      <c r="T25" s="185"/>
      <c r="U25" s="186"/>
    </row>
    <row r="26" spans="3:21" s="183" customFormat="1" ht="15" customHeight="1">
      <c r="C26" s="184"/>
      <c r="D26" s="310"/>
      <c r="E26" s="318"/>
      <c r="F26" s="241" t="s">
        <v>11</v>
      </c>
      <c r="G26" s="151"/>
      <c r="H26" s="151" t="s">
        <v>162</v>
      </c>
      <c r="I26" s="151" t="s">
        <v>166</v>
      </c>
      <c r="J26" s="151" t="s">
        <v>0</v>
      </c>
      <c r="K26" s="151" t="s">
        <v>167</v>
      </c>
      <c r="L26" s="151" t="s">
        <v>168</v>
      </c>
      <c r="M26" s="151" t="s">
        <v>0</v>
      </c>
      <c r="N26" s="151" t="s">
        <v>226</v>
      </c>
      <c r="O26" s="151" t="s">
        <v>170</v>
      </c>
      <c r="P26" s="155"/>
      <c r="Q26" s="45"/>
      <c r="R26" s="46"/>
      <c r="S26" s="47"/>
      <c r="T26" s="185"/>
      <c r="U26" s="186"/>
    </row>
    <row r="27" spans="3:21" s="183" customFormat="1" ht="15" customHeight="1">
      <c r="C27" s="184"/>
      <c r="D27" s="310"/>
      <c r="E27" s="318"/>
      <c r="F27" s="241" t="s">
        <v>537</v>
      </c>
      <c r="G27" s="151"/>
      <c r="H27" s="151" t="s">
        <v>162</v>
      </c>
      <c r="I27" s="151" t="s">
        <v>166</v>
      </c>
      <c r="J27" s="151" t="s">
        <v>0</v>
      </c>
      <c r="K27" s="151" t="s">
        <v>167</v>
      </c>
      <c r="L27" s="151" t="s">
        <v>168</v>
      </c>
      <c r="M27" s="151" t="s">
        <v>0</v>
      </c>
      <c r="N27" s="151" t="s">
        <v>443</v>
      </c>
      <c r="O27" s="151" t="s">
        <v>170</v>
      </c>
      <c r="P27" s="155"/>
      <c r="Q27" s="45"/>
      <c r="R27" s="46"/>
      <c r="S27" s="47"/>
      <c r="T27" s="185"/>
      <c r="U27" s="186"/>
    </row>
    <row r="28" spans="3:21" s="183" customFormat="1" ht="15" customHeight="1">
      <c r="C28" s="184"/>
      <c r="D28" s="310"/>
      <c r="E28" s="318"/>
      <c r="F28" s="241" t="s">
        <v>12</v>
      </c>
      <c r="G28" s="151"/>
      <c r="H28" s="151" t="s">
        <v>162</v>
      </c>
      <c r="I28" s="151" t="s">
        <v>166</v>
      </c>
      <c r="J28" s="151" t="s">
        <v>0</v>
      </c>
      <c r="K28" s="151" t="s">
        <v>167</v>
      </c>
      <c r="L28" s="151" t="s">
        <v>168</v>
      </c>
      <c r="M28" s="151" t="s">
        <v>0</v>
      </c>
      <c r="N28" s="151" t="s">
        <v>227</v>
      </c>
      <c r="O28" s="151" t="s">
        <v>170</v>
      </c>
      <c r="P28" s="155"/>
      <c r="Q28" s="45"/>
      <c r="R28" s="46"/>
      <c r="S28" s="47"/>
      <c r="T28" s="185"/>
      <c r="U28" s="186"/>
    </row>
    <row r="29" spans="3:21" s="183" customFormat="1" ht="15" customHeight="1">
      <c r="C29" s="184"/>
      <c r="D29" s="310"/>
      <c r="E29" s="318"/>
      <c r="F29" s="241" t="s">
        <v>538</v>
      </c>
      <c r="G29" s="151"/>
      <c r="H29" s="151" t="s">
        <v>162</v>
      </c>
      <c r="I29" s="151" t="s">
        <v>166</v>
      </c>
      <c r="J29" s="151" t="s">
        <v>0</v>
      </c>
      <c r="K29" s="151" t="s">
        <v>167</v>
      </c>
      <c r="L29" s="151" t="s">
        <v>168</v>
      </c>
      <c r="M29" s="151" t="s">
        <v>0</v>
      </c>
      <c r="N29" s="151" t="s">
        <v>228</v>
      </c>
      <c r="O29" s="151" t="s">
        <v>170</v>
      </c>
      <c r="P29" s="155"/>
      <c r="Q29" s="45"/>
      <c r="R29" s="46"/>
      <c r="S29" s="47"/>
      <c r="T29" s="185"/>
      <c r="U29" s="186"/>
    </row>
    <row r="30" spans="3:21" s="183" customFormat="1" ht="15" customHeight="1">
      <c r="C30" s="184"/>
      <c r="D30" s="310"/>
      <c r="E30" s="318"/>
      <c r="F30" s="241" t="s">
        <v>539</v>
      </c>
      <c r="G30" s="151"/>
      <c r="H30" s="151" t="s">
        <v>162</v>
      </c>
      <c r="I30" s="151" t="s">
        <v>166</v>
      </c>
      <c r="J30" s="151" t="s">
        <v>0</v>
      </c>
      <c r="K30" s="151" t="s">
        <v>167</v>
      </c>
      <c r="L30" s="151" t="s">
        <v>168</v>
      </c>
      <c r="M30" s="151" t="s">
        <v>0</v>
      </c>
      <c r="N30" s="151" t="s">
        <v>229</v>
      </c>
      <c r="O30" s="151" t="s">
        <v>170</v>
      </c>
      <c r="P30" s="155"/>
      <c r="Q30" s="45"/>
      <c r="R30" s="46"/>
      <c r="S30" s="47"/>
      <c r="T30" s="185"/>
      <c r="U30" s="186"/>
    </row>
    <row r="31" spans="3:21" s="183" customFormat="1" ht="15" customHeight="1">
      <c r="C31" s="184"/>
      <c r="D31" s="310"/>
      <c r="E31" s="318"/>
      <c r="F31" s="241" t="s">
        <v>13</v>
      </c>
      <c r="G31" s="151"/>
      <c r="H31" s="151" t="s">
        <v>162</v>
      </c>
      <c r="I31" s="151" t="s">
        <v>166</v>
      </c>
      <c r="J31" s="151" t="s">
        <v>0</v>
      </c>
      <c r="K31" s="151" t="s">
        <v>167</v>
      </c>
      <c r="L31" s="151" t="s">
        <v>168</v>
      </c>
      <c r="M31" s="151" t="s">
        <v>0</v>
      </c>
      <c r="N31" s="151" t="s">
        <v>230</v>
      </c>
      <c r="O31" s="151" t="s">
        <v>170</v>
      </c>
      <c r="P31" s="155"/>
      <c r="Q31" s="45"/>
      <c r="R31" s="46"/>
      <c r="S31" s="47"/>
      <c r="T31" s="185"/>
      <c r="U31" s="186"/>
    </row>
    <row r="32" spans="3:21" s="183" customFormat="1" ht="15" customHeight="1">
      <c r="C32" s="184"/>
      <c r="D32" s="310"/>
      <c r="E32" s="318"/>
      <c r="F32" s="241" t="s">
        <v>540</v>
      </c>
      <c r="G32" s="151"/>
      <c r="H32" s="151" t="s">
        <v>162</v>
      </c>
      <c r="I32" s="151" t="s">
        <v>166</v>
      </c>
      <c r="J32" s="151" t="s">
        <v>0</v>
      </c>
      <c r="K32" s="151" t="s">
        <v>167</v>
      </c>
      <c r="L32" s="151" t="s">
        <v>168</v>
      </c>
      <c r="M32" s="151" t="s">
        <v>0</v>
      </c>
      <c r="N32" s="151" t="s">
        <v>231</v>
      </c>
      <c r="O32" s="151" t="s">
        <v>170</v>
      </c>
      <c r="P32" s="155"/>
      <c r="Q32" s="45"/>
      <c r="R32" s="46"/>
      <c r="S32" s="47"/>
      <c r="T32" s="185"/>
      <c r="U32" s="186"/>
    </row>
    <row r="33" spans="3:40" s="183" customFormat="1" ht="15" customHeight="1">
      <c r="C33" s="184"/>
      <c r="D33" s="310"/>
      <c r="E33" s="318"/>
      <c r="F33" s="241" t="s">
        <v>541</v>
      </c>
      <c r="G33" s="151"/>
      <c r="H33" s="151" t="s">
        <v>162</v>
      </c>
      <c r="I33" s="151" t="s">
        <v>166</v>
      </c>
      <c r="J33" s="151" t="s">
        <v>0</v>
      </c>
      <c r="K33" s="151" t="s">
        <v>167</v>
      </c>
      <c r="L33" s="151" t="s">
        <v>168</v>
      </c>
      <c r="M33" s="151" t="s">
        <v>0</v>
      </c>
      <c r="N33" s="151" t="s">
        <v>232</v>
      </c>
      <c r="O33" s="151" t="s">
        <v>170</v>
      </c>
      <c r="P33" s="155"/>
      <c r="Q33" s="45"/>
      <c r="R33" s="46"/>
      <c r="S33" s="47"/>
      <c r="T33" s="185"/>
      <c r="U33" s="186"/>
    </row>
    <row r="34" spans="3:40" s="183" customFormat="1" ht="15" customHeight="1">
      <c r="C34" s="184"/>
      <c r="D34" s="310"/>
      <c r="E34" s="318"/>
      <c r="F34" s="241" t="s">
        <v>14</v>
      </c>
      <c r="G34" s="151"/>
      <c r="H34" s="151" t="s">
        <v>162</v>
      </c>
      <c r="I34" s="151" t="s">
        <v>166</v>
      </c>
      <c r="J34" s="151" t="s">
        <v>0</v>
      </c>
      <c r="K34" s="151" t="s">
        <v>167</v>
      </c>
      <c r="L34" s="151" t="s">
        <v>168</v>
      </c>
      <c r="M34" s="151" t="s">
        <v>0</v>
      </c>
      <c r="N34" s="151" t="s">
        <v>233</v>
      </c>
      <c r="O34" s="151" t="s">
        <v>170</v>
      </c>
      <c r="P34" s="155"/>
      <c r="Q34" s="45"/>
      <c r="R34" s="46"/>
      <c r="S34" s="47"/>
      <c r="T34" s="185"/>
      <c r="U34" s="186"/>
    </row>
    <row r="35" spans="3:40" s="183" customFormat="1" ht="15" customHeight="1">
      <c r="C35" s="184"/>
      <c r="D35" s="310"/>
      <c r="E35" s="318"/>
      <c r="F35" s="241" t="s">
        <v>15</v>
      </c>
      <c r="G35" s="151"/>
      <c r="H35" s="151" t="s">
        <v>162</v>
      </c>
      <c r="I35" s="151" t="s">
        <v>166</v>
      </c>
      <c r="J35" s="151" t="s">
        <v>0</v>
      </c>
      <c r="K35" s="151" t="s">
        <v>167</v>
      </c>
      <c r="L35" s="151" t="s">
        <v>168</v>
      </c>
      <c r="M35" s="151" t="s">
        <v>0</v>
      </c>
      <c r="N35" s="151" t="s">
        <v>234</v>
      </c>
      <c r="O35" s="151" t="s">
        <v>170</v>
      </c>
      <c r="P35" s="155"/>
      <c r="Q35" s="45"/>
      <c r="R35" s="46"/>
      <c r="S35" s="47"/>
      <c r="T35" s="185"/>
      <c r="U35" s="186"/>
    </row>
    <row r="36" spans="3:40" s="183" customFormat="1" ht="15" customHeight="1">
      <c r="C36" s="184"/>
      <c r="D36" s="310"/>
      <c r="E36" s="318"/>
      <c r="F36" s="241" t="s">
        <v>16</v>
      </c>
      <c r="G36" s="151"/>
      <c r="H36" s="151" t="s">
        <v>162</v>
      </c>
      <c r="I36" s="151" t="s">
        <v>166</v>
      </c>
      <c r="J36" s="151" t="s">
        <v>0</v>
      </c>
      <c r="K36" s="151" t="s">
        <v>167</v>
      </c>
      <c r="L36" s="151" t="s">
        <v>168</v>
      </c>
      <c r="M36" s="151" t="s">
        <v>0</v>
      </c>
      <c r="N36" s="151" t="s">
        <v>235</v>
      </c>
      <c r="O36" s="151" t="s">
        <v>170</v>
      </c>
      <c r="P36" s="155"/>
      <c r="Q36" s="45"/>
      <c r="R36" s="46"/>
      <c r="S36" s="47"/>
      <c r="T36" s="185"/>
      <c r="U36" s="186"/>
    </row>
    <row r="37" spans="3:40" s="183" customFormat="1" ht="15" customHeight="1">
      <c r="C37" s="184"/>
      <c r="D37" s="310"/>
      <c r="E37" s="318"/>
      <c r="F37" s="241" t="s">
        <v>17</v>
      </c>
      <c r="G37" s="151"/>
      <c r="H37" s="151" t="s">
        <v>162</v>
      </c>
      <c r="I37" s="151" t="s">
        <v>166</v>
      </c>
      <c r="J37" s="151" t="s">
        <v>0</v>
      </c>
      <c r="K37" s="151" t="s">
        <v>167</v>
      </c>
      <c r="L37" s="151" t="s">
        <v>168</v>
      </c>
      <c r="M37" s="151" t="s">
        <v>0</v>
      </c>
      <c r="N37" s="151" t="s">
        <v>236</v>
      </c>
      <c r="O37" s="151" t="s">
        <v>170</v>
      </c>
      <c r="P37" s="155"/>
      <c r="Q37" s="45"/>
      <c r="R37" s="46"/>
      <c r="S37" s="47"/>
      <c r="T37" s="185"/>
      <c r="U37" s="186"/>
    </row>
    <row r="38" spans="3:40" s="183" customFormat="1" ht="15" customHeight="1">
      <c r="C38" s="184"/>
      <c r="D38" s="310"/>
      <c r="E38" s="318"/>
      <c r="F38" s="241" t="s">
        <v>18</v>
      </c>
      <c r="G38" s="151"/>
      <c r="H38" s="151" t="s">
        <v>162</v>
      </c>
      <c r="I38" s="151" t="s">
        <v>166</v>
      </c>
      <c r="J38" s="151" t="s">
        <v>0</v>
      </c>
      <c r="K38" s="151" t="s">
        <v>167</v>
      </c>
      <c r="L38" s="151" t="s">
        <v>168</v>
      </c>
      <c r="M38" s="151" t="s">
        <v>0</v>
      </c>
      <c r="N38" s="151" t="s">
        <v>237</v>
      </c>
      <c r="O38" s="151" t="s">
        <v>170</v>
      </c>
      <c r="P38" s="155"/>
      <c r="Q38" s="45"/>
      <c r="R38" s="46"/>
      <c r="S38" s="47"/>
      <c r="T38" s="185"/>
      <c r="U38" s="186"/>
    </row>
    <row r="39" spans="3:40" s="183" customFormat="1" ht="15" customHeight="1">
      <c r="C39" s="184"/>
      <c r="D39" s="310"/>
      <c r="E39" s="318"/>
      <c r="F39" s="241" t="s">
        <v>19</v>
      </c>
      <c r="G39" s="151"/>
      <c r="H39" s="151" t="s">
        <v>162</v>
      </c>
      <c r="I39" s="151" t="s">
        <v>166</v>
      </c>
      <c r="J39" s="151" t="s">
        <v>0</v>
      </c>
      <c r="K39" s="151" t="s">
        <v>167</v>
      </c>
      <c r="L39" s="151" t="s">
        <v>168</v>
      </c>
      <c r="M39" s="151" t="s">
        <v>0</v>
      </c>
      <c r="N39" s="151" t="s">
        <v>238</v>
      </c>
      <c r="O39" s="151" t="s">
        <v>170</v>
      </c>
      <c r="P39" s="155"/>
      <c r="Q39" s="45"/>
      <c r="R39" s="46"/>
      <c r="S39" s="47"/>
      <c r="T39" s="185"/>
      <c r="U39" s="186"/>
    </row>
    <row r="40" spans="3:40" s="183" customFormat="1" ht="15" customHeight="1">
      <c r="C40" s="184"/>
      <c r="D40" s="310"/>
      <c r="E40" s="318"/>
      <c r="F40" s="241" t="s">
        <v>20</v>
      </c>
      <c r="G40" s="151"/>
      <c r="H40" s="151" t="s">
        <v>162</v>
      </c>
      <c r="I40" s="151" t="s">
        <v>166</v>
      </c>
      <c r="J40" s="151" t="s">
        <v>0</v>
      </c>
      <c r="K40" s="151" t="s">
        <v>167</v>
      </c>
      <c r="L40" s="151" t="s">
        <v>168</v>
      </c>
      <c r="M40" s="151" t="s">
        <v>0</v>
      </c>
      <c r="N40" s="151" t="s">
        <v>239</v>
      </c>
      <c r="O40" s="151" t="s">
        <v>170</v>
      </c>
      <c r="P40" s="155"/>
      <c r="Q40" s="45"/>
      <c r="R40" s="46"/>
      <c r="S40" s="47"/>
      <c r="T40" s="185"/>
      <c r="U40" s="186"/>
    </row>
    <row r="41" spans="3:40" s="183" customFormat="1" ht="15" customHeight="1">
      <c r="C41" s="184"/>
      <c r="D41" s="310"/>
      <c r="E41" s="318"/>
      <c r="F41" s="241" t="s">
        <v>542</v>
      </c>
      <c r="G41" s="151"/>
      <c r="H41" s="151" t="s">
        <v>162</v>
      </c>
      <c r="I41" s="151" t="s">
        <v>166</v>
      </c>
      <c r="J41" s="151" t="s">
        <v>0</v>
      </c>
      <c r="K41" s="151" t="s">
        <v>167</v>
      </c>
      <c r="L41" s="151" t="s">
        <v>168</v>
      </c>
      <c r="M41" s="151" t="s">
        <v>0</v>
      </c>
      <c r="N41" s="151" t="s">
        <v>240</v>
      </c>
      <c r="O41" s="151" t="s">
        <v>170</v>
      </c>
      <c r="P41" s="155"/>
      <c r="Q41" s="45"/>
      <c r="R41" s="46"/>
      <c r="S41" s="47"/>
      <c r="T41" s="185"/>
      <c r="U41" s="186"/>
    </row>
    <row r="42" spans="3:40" s="183" customFormat="1" ht="15" customHeight="1">
      <c r="C42" s="184"/>
      <c r="D42" s="310"/>
      <c r="E42" s="318"/>
      <c r="F42" s="241" t="s">
        <v>21</v>
      </c>
      <c r="G42" s="151"/>
      <c r="H42" s="151" t="s">
        <v>162</v>
      </c>
      <c r="I42" s="151" t="s">
        <v>166</v>
      </c>
      <c r="J42" s="151" t="s">
        <v>0</v>
      </c>
      <c r="K42" s="151" t="s">
        <v>167</v>
      </c>
      <c r="L42" s="151" t="s">
        <v>168</v>
      </c>
      <c r="M42" s="151" t="s">
        <v>0</v>
      </c>
      <c r="N42" s="151" t="s">
        <v>241</v>
      </c>
      <c r="O42" s="151" t="s">
        <v>170</v>
      </c>
      <c r="P42" s="155"/>
      <c r="Q42" s="45"/>
      <c r="R42" s="46"/>
      <c r="S42" s="47"/>
      <c r="T42" s="185"/>
      <c r="U42" s="186"/>
    </row>
    <row r="43" spans="3:40" s="183" customFormat="1" ht="15" customHeight="1">
      <c r="C43" s="184"/>
      <c r="D43" s="310"/>
      <c r="E43" s="318"/>
      <c r="F43" s="241" t="s">
        <v>22</v>
      </c>
      <c r="G43" s="151"/>
      <c r="H43" s="151" t="s">
        <v>162</v>
      </c>
      <c r="I43" s="151" t="s">
        <v>166</v>
      </c>
      <c r="J43" s="151" t="s">
        <v>0</v>
      </c>
      <c r="K43" s="151" t="s">
        <v>167</v>
      </c>
      <c r="L43" s="151" t="s">
        <v>168</v>
      </c>
      <c r="M43" s="151" t="s">
        <v>0</v>
      </c>
      <c r="N43" s="151" t="s">
        <v>242</v>
      </c>
      <c r="O43" s="151" t="s">
        <v>170</v>
      </c>
      <c r="P43" s="155"/>
      <c r="Q43" s="45"/>
      <c r="R43" s="46"/>
      <c r="S43" s="47"/>
      <c r="T43" s="185"/>
      <c r="U43" s="186"/>
    </row>
    <row r="44" spans="3:40" s="183" customFormat="1" ht="15" customHeight="1">
      <c r="C44" s="184"/>
      <c r="D44" s="310"/>
      <c r="E44" s="318"/>
      <c r="F44" s="241" t="s">
        <v>543</v>
      </c>
      <c r="G44" s="151"/>
      <c r="H44" s="151" t="s">
        <v>162</v>
      </c>
      <c r="I44" s="151" t="s">
        <v>166</v>
      </c>
      <c r="J44" s="151" t="s">
        <v>0</v>
      </c>
      <c r="K44" s="151" t="s">
        <v>167</v>
      </c>
      <c r="L44" s="151" t="s">
        <v>168</v>
      </c>
      <c r="M44" s="151" t="s">
        <v>0</v>
      </c>
      <c r="N44" s="151" t="s">
        <v>243</v>
      </c>
      <c r="O44" s="151" t="s">
        <v>170</v>
      </c>
      <c r="P44" s="155"/>
      <c r="Q44" s="45"/>
      <c r="R44" s="46"/>
      <c r="S44" s="47"/>
      <c r="T44" s="185"/>
      <c r="U44" s="186"/>
    </row>
    <row r="45" spans="3:40" s="183" customFormat="1" ht="15" customHeight="1">
      <c r="C45" s="184"/>
      <c r="D45" s="310"/>
      <c r="E45" s="318"/>
      <c r="F45" s="241" t="s">
        <v>23</v>
      </c>
      <c r="G45" s="151"/>
      <c r="H45" s="151" t="s">
        <v>162</v>
      </c>
      <c r="I45" s="151" t="s">
        <v>166</v>
      </c>
      <c r="J45" s="151" t="s">
        <v>0</v>
      </c>
      <c r="K45" s="151" t="s">
        <v>167</v>
      </c>
      <c r="L45" s="151" t="s">
        <v>168</v>
      </c>
      <c r="M45" s="151" t="s">
        <v>0</v>
      </c>
      <c r="N45" s="151" t="s">
        <v>244</v>
      </c>
      <c r="O45" s="151" t="s">
        <v>170</v>
      </c>
      <c r="P45" s="155"/>
      <c r="Q45" s="45"/>
      <c r="R45" s="46"/>
      <c r="S45" s="47"/>
      <c r="T45" s="185"/>
      <c r="U45" s="186"/>
    </row>
    <row r="46" spans="3:40" s="183" customFormat="1" ht="15" customHeight="1">
      <c r="C46" s="184"/>
      <c r="D46" s="310"/>
      <c r="E46" s="318"/>
      <c r="F46" s="241" t="s">
        <v>544</v>
      </c>
      <c r="G46" s="151"/>
      <c r="H46" s="151" t="s">
        <v>162</v>
      </c>
      <c r="I46" s="151" t="s">
        <v>166</v>
      </c>
      <c r="J46" s="151" t="s">
        <v>0</v>
      </c>
      <c r="K46" s="151" t="s">
        <v>167</v>
      </c>
      <c r="L46" s="151" t="s">
        <v>168</v>
      </c>
      <c r="M46" s="151" t="s">
        <v>0</v>
      </c>
      <c r="N46" s="151" t="s">
        <v>245</v>
      </c>
      <c r="O46" s="151" t="s">
        <v>170</v>
      </c>
      <c r="P46" s="155"/>
      <c r="Q46" s="45"/>
      <c r="R46" s="46"/>
      <c r="S46" s="47"/>
      <c r="T46" s="185"/>
      <c r="U46" s="185"/>
      <c r="V46" s="187"/>
      <c r="W46" s="187"/>
      <c r="Y46" s="187"/>
      <c r="Z46" s="187"/>
      <c r="AA46" s="187"/>
      <c r="AB46" s="187"/>
      <c r="AC46" s="187"/>
      <c r="AD46" s="187"/>
      <c r="AE46" s="187"/>
      <c r="AF46" s="187"/>
      <c r="AG46" s="187"/>
      <c r="AH46" s="187"/>
      <c r="AI46" s="187"/>
      <c r="AJ46" s="187"/>
      <c r="AK46" s="187"/>
      <c r="AL46" s="187"/>
      <c r="AM46" s="187"/>
      <c r="AN46" s="187"/>
    </row>
    <row r="47" spans="3:40" s="183" customFormat="1" ht="15" customHeight="1">
      <c r="C47" s="184"/>
      <c r="D47" s="310"/>
      <c r="E47" s="318"/>
      <c r="F47" s="241" t="s">
        <v>545</v>
      </c>
      <c r="G47" s="151"/>
      <c r="H47" s="151" t="s">
        <v>162</v>
      </c>
      <c r="I47" s="151" t="s">
        <v>166</v>
      </c>
      <c r="J47" s="151" t="s">
        <v>0</v>
      </c>
      <c r="K47" s="151" t="s">
        <v>167</v>
      </c>
      <c r="L47" s="151" t="s">
        <v>168</v>
      </c>
      <c r="M47" s="151" t="s">
        <v>0</v>
      </c>
      <c r="N47" s="151" t="s">
        <v>246</v>
      </c>
      <c r="O47" s="151" t="s">
        <v>170</v>
      </c>
      <c r="P47" s="155"/>
      <c r="Q47" s="45"/>
      <c r="R47" s="46"/>
      <c r="S47" s="47"/>
      <c r="T47" s="185"/>
      <c r="U47" s="185"/>
      <c r="V47" s="187"/>
      <c r="W47" s="187"/>
      <c r="Y47" s="187"/>
      <c r="Z47" s="187"/>
      <c r="AA47" s="187"/>
      <c r="AB47" s="187"/>
      <c r="AC47" s="187"/>
      <c r="AD47" s="187"/>
      <c r="AE47" s="187"/>
      <c r="AF47" s="187"/>
      <c r="AG47" s="187"/>
      <c r="AH47" s="187"/>
      <c r="AI47" s="187"/>
      <c r="AJ47" s="187"/>
      <c r="AK47" s="187"/>
      <c r="AL47" s="187"/>
      <c r="AM47" s="187"/>
      <c r="AN47" s="187"/>
    </row>
    <row r="48" spans="3:40" s="183" customFormat="1" ht="15" customHeight="1">
      <c r="C48" s="184"/>
      <c r="D48" s="310"/>
      <c r="E48" s="318"/>
      <c r="F48" s="241" t="s">
        <v>24</v>
      </c>
      <c r="G48" s="151"/>
      <c r="H48" s="151" t="s">
        <v>162</v>
      </c>
      <c r="I48" s="151" t="s">
        <v>166</v>
      </c>
      <c r="J48" s="151" t="s">
        <v>0</v>
      </c>
      <c r="K48" s="151" t="s">
        <v>167</v>
      </c>
      <c r="L48" s="151" t="s">
        <v>168</v>
      </c>
      <c r="M48" s="151" t="s">
        <v>0</v>
      </c>
      <c r="N48" s="151" t="s">
        <v>247</v>
      </c>
      <c r="O48" s="151" t="s">
        <v>170</v>
      </c>
      <c r="P48" s="155"/>
      <c r="Q48" s="45"/>
      <c r="R48" s="46"/>
      <c r="S48" s="47"/>
      <c r="T48" s="185"/>
      <c r="U48" s="185"/>
      <c r="V48" s="187"/>
      <c r="W48" s="187"/>
      <c r="Y48" s="187"/>
      <c r="Z48" s="187"/>
      <c r="AA48" s="187"/>
      <c r="AB48" s="187"/>
      <c r="AC48" s="187"/>
      <c r="AD48" s="187"/>
      <c r="AE48" s="187"/>
      <c r="AF48" s="187"/>
      <c r="AG48" s="187"/>
      <c r="AH48" s="187"/>
      <c r="AI48" s="187"/>
      <c r="AJ48" s="187"/>
      <c r="AK48" s="187"/>
      <c r="AL48" s="187"/>
      <c r="AM48" s="187"/>
      <c r="AN48" s="187"/>
    </row>
    <row r="49" spans="3:40" s="183" customFormat="1" ht="15" customHeight="1">
      <c r="C49" s="184"/>
      <c r="D49" s="310"/>
      <c r="E49" s="318"/>
      <c r="F49" s="241" t="s">
        <v>25</v>
      </c>
      <c r="G49" s="151"/>
      <c r="H49" s="151" t="s">
        <v>162</v>
      </c>
      <c r="I49" s="151" t="s">
        <v>166</v>
      </c>
      <c r="J49" s="151" t="s">
        <v>0</v>
      </c>
      <c r="K49" s="151" t="s">
        <v>167</v>
      </c>
      <c r="L49" s="151" t="s">
        <v>168</v>
      </c>
      <c r="M49" s="151" t="s">
        <v>0</v>
      </c>
      <c r="N49" s="151" t="s">
        <v>248</v>
      </c>
      <c r="O49" s="151" t="s">
        <v>170</v>
      </c>
      <c r="P49" s="155"/>
      <c r="Q49" s="45"/>
      <c r="R49" s="46"/>
      <c r="S49" s="47"/>
      <c r="T49" s="185"/>
      <c r="U49" s="185"/>
      <c r="V49" s="187"/>
      <c r="W49" s="187"/>
      <c r="Y49" s="187"/>
      <c r="Z49" s="187"/>
      <c r="AA49" s="187"/>
      <c r="AB49" s="187"/>
      <c r="AC49" s="187"/>
      <c r="AD49" s="187"/>
      <c r="AE49" s="187"/>
      <c r="AF49" s="187"/>
      <c r="AG49" s="187"/>
      <c r="AH49" s="187"/>
      <c r="AI49" s="187"/>
      <c r="AJ49" s="187"/>
      <c r="AK49" s="187"/>
      <c r="AL49" s="187"/>
      <c r="AM49" s="187"/>
      <c r="AN49" s="187"/>
    </row>
    <row r="50" spans="3:40" s="183" customFormat="1" ht="15" customHeight="1">
      <c r="C50" s="184"/>
      <c r="D50" s="310"/>
      <c r="E50" s="318"/>
      <c r="F50" s="241" t="s">
        <v>546</v>
      </c>
      <c r="G50" s="151"/>
      <c r="H50" s="151" t="s">
        <v>162</v>
      </c>
      <c r="I50" s="151" t="s">
        <v>166</v>
      </c>
      <c r="J50" s="151" t="s">
        <v>0</v>
      </c>
      <c r="K50" s="151" t="s">
        <v>167</v>
      </c>
      <c r="L50" s="151" t="s">
        <v>168</v>
      </c>
      <c r="M50" s="151" t="s">
        <v>0</v>
      </c>
      <c r="N50" s="151" t="s">
        <v>249</v>
      </c>
      <c r="O50" s="151" t="s">
        <v>170</v>
      </c>
      <c r="P50" s="155"/>
      <c r="Q50" s="45"/>
      <c r="R50" s="46"/>
      <c r="S50" s="47"/>
      <c r="T50" s="185"/>
      <c r="U50" s="185"/>
      <c r="V50" s="187"/>
      <c r="W50" s="187"/>
      <c r="Y50" s="187"/>
      <c r="Z50" s="187"/>
      <c r="AA50" s="187"/>
      <c r="AB50" s="187"/>
      <c r="AC50" s="187"/>
      <c r="AD50" s="187"/>
      <c r="AE50" s="187"/>
      <c r="AF50" s="187"/>
      <c r="AG50" s="187"/>
      <c r="AH50" s="187"/>
      <c r="AI50" s="187"/>
      <c r="AJ50" s="187"/>
      <c r="AK50" s="187"/>
      <c r="AL50" s="187"/>
      <c r="AM50" s="187"/>
      <c r="AN50" s="187"/>
    </row>
    <row r="51" spans="3:40" s="183" customFormat="1" ht="15" customHeight="1">
      <c r="C51" s="184"/>
      <c r="D51" s="310"/>
      <c r="E51" s="318"/>
      <c r="F51" s="241" t="s">
        <v>26</v>
      </c>
      <c r="G51" s="151"/>
      <c r="H51" s="151" t="s">
        <v>162</v>
      </c>
      <c r="I51" s="151" t="s">
        <v>166</v>
      </c>
      <c r="J51" s="151" t="s">
        <v>0</v>
      </c>
      <c r="K51" s="151" t="s">
        <v>167</v>
      </c>
      <c r="L51" s="151" t="s">
        <v>168</v>
      </c>
      <c r="M51" s="151" t="s">
        <v>0</v>
      </c>
      <c r="N51" s="151" t="s">
        <v>250</v>
      </c>
      <c r="O51" s="151" t="s">
        <v>170</v>
      </c>
      <c r="P51" s="155"/>
      <c r="Q51" s="45"/>
      <c r="R51" s="46"/>
      <c r="S51" s="47"/>
      <c r="T51" s="185"/>
      <c r="U51" s="185"/>
      <c r="V51" s="187"/>
      <c r="W51" s="187"/>
      <c r="Y51" s="187"/>
      <c r="Z51" s="187"/>
      <c r="AA51" s="187"/>
      <c r="AB51" s="187"/>
      <c r="AC51" s="187"/>
      <c r="AD51" s="187"/>
      <c r="AE51" s="187"/>
      <c r="AF51" s="187"/>
      <c r="AG51" s="187"/>
      <c r="AH51" s="187"/>
      <c r="AI51" s="187"/>
      <c r="AJ51" s="187"/>
      <c r="AK51" s="187"/>
      <c r="AL51" s="187"/>
      <c r="AM51" s="187"/>
      <c r="AN51" s="187"/>
    </row>
    <row r="52" spans="3:40" s="183" customFormat="1" ht="15" customHeight="1">
      <c r="C52" s="184"/>
      <c r="D52" s="310"/>
      <c r="E52" s="318"/>
      <c r="F52" s="241" t="s">
        <v>27</v>
      </c>
      <c r="G52" s="151"/>
      <c r="H52" s="151" t="s">
        <v>162</v>
      </c>
      <c r="I52" s="151" t="s">
        <v>166</v>
      </c>
      <c r="J52" s="151" t="s">
        <v>0</v>
      </c>
      <c r="K52" s="151" t="s">
        <v>167</v>
      </c>
      <c r="L52" s="151" t="s">
        <v>168</v>
      </c>
      <c r="M52" s="151" t="s">
        <v>0</v>
      </c>
      <c r="N52" s="151" t="s">
        <v>251</v>
      </c>
      <c r="O52" s="151" t="s">
        <v>170</v>
      </c>
      <c r="P52" s="155"/>
      <c r="Q52" s="45"/>
      <c r="R52" s="46"/>
      <c r="S52" s="47"/>
      <c r="T52" s="185"/>
      <c r="U52" s="185"/>
      <c r="V52" s="187"/>
      <c r="W52" s="187"/>
      <c r="Y52" s="187"/>
      <c r="Z52" s="187"/>
      <c r="AA52" s="187"/>
      <c r="AB52" s="187"/>
      <c r="AC52" s="187"/>
      <c r="AD52" s="187"/>
      <c r="AE52" s="187"/>
      <c r="AF52" s="187"/>
      <c r="AG52" s="187"/>
      <c r="AH52" s="187"/>
      <c r="AI52" s="187"/>
      <c r="AJ52" s="187"/>
      <c r="AK52" s="187"/>
      <c r="AL52" s="187"/>
      <c r="AM52" s="187"/>
      <c r="AN52" s="187"/>
    </row>
    <row r="53" spans="3:40" s="183" customFormat="1" ht="15" customHeight="1">
      <c r="C53" s="184"/>
      <c r="D53" s="310"/>
      <c r="E53" s="318"/>
      <c r="F53" s="241" t="s">
        <v>547</v>
      </c>
      <c r="G53" s="151"/>
      <c r="H53" s="151" t="s">
        <v>162</v>
      </c>
      <c r="I53" s="151" t="s">
        <v>166</v>
      </c>
      <c r="J53" s="151" t="s">
        <v>0</v>
      </c>
      <c r="K53" s="151" t="s">
        <v>167</v>
      </c>
      <c r="L53" s="151" t="s">
        <v>168</v>
      </c>
      <c r="M53" s="151" t="s">
        <v>0</v>
      </c>
      <c r="N53" s="151" t="s">
        <v>252</v>
      </c>
      <c r="O53" s="151" t="s">
        <v>170</v>
      </c>
      <c r="P53" s="155"/>
      <c r="Q53" s="45"/>
      <c r="R53" s="46"/>
      <c r="S53" s="47"/>
      <c r="T53" s="185"/>
      <c r="U53" s="185"/>
      <c r="V53" s="187"/>
      <c r="W53" s="187"/>
      <c r="Y53" s="187"/>
      <c r="Z53" s="187"/>
      <c r="AA53" s="187"/>
      <c r="AB53" s="187"/>
      <c r="AC53" s="187"/>
      <c r="AD53" s="187"/>
      <c r="AE53" s="187"/>
      <c r="AF53" s="187"/>
      <c r="AG53" s="187"/>
      <c r="AH53" s="187"/>
      <c r="AI53" s="187"/>
      <c r="AJ53" s="187"/>
      <c r="AK53" s="187"/>
      <c r="AL53" s="187"/>
      <c r="AM53" s="187"/>
      <c r="AN53" s="187"/>
    </row>
    <row r="54" spans="3:40" s="183" customFormat="1" ht="15" customHeight="1">
      <c r="C54" s="184"/>
      <c r="D54" s="310"/>
      <c r="E54" s="318"/>
      <c r="F54" s="241" t="s">
        <v>28</v>
      </c>
      <c r="G54" s="151"/>
      <c r="H54" s="151" t="s">
        <v>162</v>
      </c>
      <c r="I54" s="151" t="s">
        <v>166</v>
      </c>
      <c r="J54" s="151" t="s">
        <v>0</v>
      </c>
      <c r="K54" s="151" t="s">
        <v>167</v>
      </c>
      <c r="L54" s="151" t="s">
        <v>168</v>
      </c>
      <c r="M54" s="151" t="s">
        <v>0</v>
      </c>
      <c r="N54" s="151" t="s">
        <v>253</v>
      </c>
      <c r="O54" s="151" t="s">
        <v>170</v>
      </c>
      <c r="P54" s="155"/>
      <c r="Q54" s="45"/>
      <c r="R54" s="46"/>
      <c r="S54" s="47"/>
      <c r="T54" s="185"/>
      <c r="U54" s="185"/>
      <c r="V54" s="187"/>
      <c r="W54" s="187"/>
      <c r="Y54" s="187"/>
      <c r="Z54" s="187"/>
      <c r="AA54" s="187"/>
      <c r="AB54" s="187"/>
      <c r="AC54" s="187"/>
      <c r="AD54" s="187"/>
      <c r="AE54" s="187"/>
      <c r="AF54" s="187"/>
      <c r="AG54" s="187"/>
      <c r="AH54" s="187"/>
      <c r="AI54" s="187"/>
      <c r="AJ54" s="187"/>
      <c r="AK54" s="187"/>
      <c r="AL54" s="187"/>
      <c r="AM54" s="187"/>
      <c r="AN54" s="187"/>
    </row>
    <row r="55" spans="3:40" s="183" customFormat="1" ht="15" customHeight="1">
      <c r="C55" s="184"/>
      <c r="D55" s="310"/>
      <c r="E55" s="318"/>
      <c r="F55" s="241" t="s">
        <v>29</v>
      </c>
      <c r="G55" s="151"/>
      <c r="H55" s="151" t="s">
        <v>162</v>
      </c>
      <c r="I55" s="151" t="s">
        <v>166</v>
      </c>
      <c r="J55" s="151" t="s">
        <v>0</v>
      </c>
      <c r="K55" s="151" t="s">
        <v>167</v>
      </c>
      <c r="L55" s="151" t="s">
        <v>168</v>
      </c>
      <c r="M55" s="151" t="s">
        <v>0</v>
      </c>
      <c r="N55" s="151" t="s">
        <v>254</v>
      </c>
      <c r="O55" s="151" t="s">
        <v>170</v>
      </c>
      <c r="P55" s="155"/>
      <c r="Q55" s="45"/>
      <c r="R55" s="46"/>
      <c r="S55" s="47"/>
      <c r="T55" s="185"/>
      <c r="U55" s="185"/>
      <c r="V55" s="187"/>
      <c r="W55" s="187"/>
      <c r="Y55" s="187"/>
      <c r="Z55" s="187"/>
      <c r="AA55" s="187"/>
      <c r="AB55" s="187"/>
      <c r="AC55" s="187"/>
      <c r="AD55" s="187"/>
      <c r="AE55" s="187"/>
      <c r="AF55" s="187"/>
      <c r="AG55" s="187"/>
      <c r="AH55" s="187"/>
      <c r="AI55" s="187"/>
      <c r="AJ55" s="187"/>
      <c r="AK55" s="187"/>
      <c r="AL55" s="187"/>
      <c r="AM55" s="187"/>
      <c r="AN55" s="187"/>
    </row>
    <row r="56" spans="3:40" s="183" customFormat="1" ht="15" customHeight="1">
      <c r="C56" s="184"/>
      <c r="D56" s="310"/>
      <c r="E56" s="318"/>
      <c r="F56" s="241" t="s">
        <v>548</v>
      </c>
      <c r="G56" s="151"/>
      <c r="H56" s="151" t="s">
        <v>162</v>
      </c>
      <c r="I56" s="151" t="s">
        <v>166</v>
      </c>
      <c r="J56" s="151" t="s">
        <v>0</v>
      </c>
      <c r="K56" s="151" t="s">
        <v>167</v>
      </c>
      <c r="L56" s="151" t="s">
        <v>168</v>
      </c>
      <c r="M56" s="151" t="s">
        <v>0</v>
      </c>
      <c r="N56" s="151" t="s">
        <v>255</v>
      </c>
      <c r="O56" s="151" t="s">
        <v>170</v>
      </c>
      <c r="P56" s="155"/>
      <c r="Q56" s="45"/>
      <c r="R56" s="46"/>
      <c r="S56" s="47"/>
      <c r="T56" s="185"/>
      <c r="U56" s="185"/>
      <c r="V56" s="187"/>
      <c r="W56" s="187"/>
      <c r="Y56" s="187"/>
      <c r="Z56" s="187"/>
      <c r="AA56" s="187"/>
      <c r="AB56" s="187"/>
      <c r="AC56" s="187"/>
      <c r="AD56" s="187"/>
      <c r="AE56" s="187"/>
      <c r="AF56" s="187"/>
      <c r="AG56" s="187"/>
      <c r="AH56" s="187"/>
      <c r="AI56" s="187"/>
      <c r="AJ56" s="187"/>
      <c r="AK56" s="187"/>
      <c r="AL56" s="187"/>
      <c r="AM56" s="187"/>
      <c r="AN56" s="187"/>
    </row>
    <row r="57" spans="3:40" s="183" customFormat="1" ht="15" customHeight="1">
      <c r="C57" s="184"/>
      <c r="D57" s="310"/>
      <c r="E57" s="318"/>
      <c r="F57" s="241" t="s">
        <v>30</v>
      </c>
      <c r="G57" s="151"/>
      <c r="H57" s="151" t="s">
        <v>162</v>
      </c>
      <c r="I57" s="151" t="s">
        <v>166</v>
      </c>
      <c r="J57" s="151" t="s">
        <v>0</v>
      </c>
      <c r="K57" s="151" t="s">
        <v>167</v>
      </c>
      <c r="L57" s="151" t="s">
        <v>168</v>
      </c>
      <c r="M57" s="151" t="s">
        <v>0</v>
      </c>
      <c r="N57" s="151" t="s">
        <v>256</v>
      </c>
      <c r="O57" s="151" t="s">
        <v>170</v>
      </c>
      <c r="P57" s="155"/>
      <c r="Q57" s="45"/>
      <c r="R57" s="46"/>
      <c r="S57" s="47"/>
      <c r="T57" s="185"/>
      <c r="U57" s="185"/>
      <c r="V57" s="187"/>
      <c r="W57" s="187"/>
      <c r="Y57" s="187"/>
      <c r="Z57" s="187"/>
      <c r="AA57" s="187"/>
      <c r="AB57" s="187"/>
      <c r="AC57" s="187"/>
      <c r="AD57" s="187"/>
      <c r="AE57" s="187"/>
      <c r="AF57" s="187"/>
      <c r="AG57" s="187"/>
      <c r="AH57" s="187"/>
      <c r="AI57" s="187"/>
      <c r="AJ57" s="187"/>
      <c r="AK57" s="187"/>
      <c r="AL57" s="187"/>
      <c r="AM57" s="187"/>
      <c r="AN57" s="187"/>
    </row>
    <row r="58" spans="3:40" s="183" customFormat="1" ht="15" customHeight="1">
      <c r="C58" s="184"/>
      <c r="D58" s="310"/>
      <c r="E58" s="318"/>
      <c r="F58" s="241" t="s">
        <v>549</v>
      </c>
      <c r="G58" s="151"/>
      <c r="H58" s="151" t="s">
        <v>162</v>
      </c>
      <c r="I58" s="151" t="s">
        <v>166</v>
      </c>
      <c r="J58" s="151" t="s">
        <v>0</v>
      </c>
      <c r="K58" s="151" t="s">
        <v>167</v>
      </c>
      <c r="L58" s="151" t="s">
        <v>168</v>
      </c>
      <c r="M58" s="151" t="s">
        <v>0</v>
      </c>
      <c r="N58" s="151" t="s">
        <v>257</v>
      </c>
      <c r="O58" s="151" t="s">
        <v>170</v>
      </c>
      <c r="P58" s="155"/>
      <c r="Q58" s="45"/>
      <c r="R58" s="46"/>
      <c r="S58" s="47"/>
      <c r="T58" s="185"/>
      <c r="U58" s="185"/>
      <c r="V58" s="187"/>
      <c r="W58" s="187"/>
      <c r="Y58" s="187"/>
      <c r="Z58" s="187"/>
      <c r="AA58" s="187"/>
      <c r="AB58" s="187"/>
      <c r="AC58" s="187"/>
      <c r="AD58" s="187"/>
      <c r="AE58" s="187"/>
      <c r="AF58" s="187"/>
      <c r="AG58" s="187"/>
      <c r="AH58" s="187"/>
      <c r="AI58" s="187"/>
      <c r="AJ58" s="187"/>
      <c r="AK58" s="187"/>
      <c r="AL58" s="187"/>
      <c r="AM58" s="187"/>
      <c r="AN58" s="187"/>
    </row>
    <row r="59" spans="3:40" s="183" customFormat="1" ht="15" customHeight="1">
      <c r="C59" s="184"/>
      <c r="D59" s="310"/>
      <c r="E59" s="318"/>
      <c r="F59" s="241" t="s">
        <v>550</v>
      </c>
      <c r="G59" s="151"/>
      <c r="H59" s="151" t="s">
        <v>162</v>
      </c>
      <c r="I59" s="151" t="s">
        <v>166</v>
      </c>
      <c r="J59" s="151" t="s">
        <v>0</v>
      </c>
      <c r="K59" s="151" t="s">
        <v>167</v>
      </c>
      <c r="L59" s="151" t="s">
        <v>168</v>
      </c>
      <c r="M59" s="151" t="s">
        <v>0</v>
      </c>
      <c r="N59" s="151" t="s">
        <v>258</v>
      </c>
      <c r="O59" s="151" t="s">
        <v>170</v>
      </c>
      <c r="P59" s="155"/>
      <c r="Q59" s="45"/>
      <c r="R59" s="46"/>
      <c r="S59" s="47"/>
      <c r="T59" s="185"/>
      <c r="U59" s="188"/>
      <c r="V59" s="189"/>
      <c r="W59" s="189"/>
      <c r="Y59" s="189"/>
      <c r="Z59" s="189"/>
      <c r="AA59" s="189"/>
      <c r="AB59" s="189"/>
      <c r="AC59" s="189"/>
      <c r="AD59" s="189"/>
      <c r="AE59" s="189"/>
      <c r="AF59" s="189"/>
      <c r="AG59" s="189"/>
      <c r="AH59" s="189"/>
      <c r="AI59" s="189"/>
      <c r="AJ59" s="189"/>
      <c r="AK59" s="189"/>
      <c r="AL59" s="189"/>
      <c r="AM59" s="189"/>
      <c r="AN59" s="189"/>
    </row>
    <row r="60" spans="3:40" s="183" customFormat="1" ht="15" customHeight="1">
      <c r="C60" s="184"/>
      <c r="D60" s="310"/>
      <c r="E60" s="318"/>
      <c r="F60" s="241" t="s">
        <v>551</v>
      </c>
      <c r="G60" s="151"/>
      <c r="H60" s="151" t="s">
        <v>162</v>
      </c>
      <c r="I60" s="151" t="s">
        <v>166</v>
      </c>
      <c r="J60" s="151" t="s">
        <v>0</v>
      </c>
      <c r="K60" s="151" t="s">
        <v>167</v>
      </c>
      <c r="L60" s="151" t="s">
        <v>168</v>
      </c>
      <c r="M60" s="151" t="s">
        <v>0</v>
      </c>
      <c r="N60" s="151" t="s">
        <v>259</v>
      </c>
      <c r="O60" s="151" t="s">
        <v>170</v>
      </c>
      <c r="P60" s="155"/>
      <c r="Q60" s="45"/>
      <c r="R60" s="46"/>
      <c r="S60" s="47"/>
      <c r="T60" s="185"/>
      <c r="U60" s="185"/>
      <c r="V60" s="187"/>
      <c r="W60" s="187"/>
      <c r="Y60" s="187"/>
      <c r="Z60" s="187"/>
      <c r="AA60" s="187"/>
      <c r="AB60" s="187"/>
      <c r="AC60" s="187"/>
      <c r="AD60" s="187"/>
      <c r="AE60" s="187"/>
      <c r="AF60" s="187"/>
      <c r="AG60" s="187"/>
      <c r="AH60" s="187"/>
      <c r="AI60" s="187"/>
      <c r="AJ60" s="187"/>
      <c r="AK60" s="187"/>
      <c r="AL60" s="187"/>
      <c r="AM60" s="187"/>
      <c r="AN60" s="187"/>
    </row>
    <row r="61" spans="3:40" s="183" customFormat="1" ht="15" customHeight="1">
      <c r="C61" s="184"/>
      <c r="D61" s="310"/>
      <c r="E61" s="318"/>
      <c r="F61" s="241" t="s">
        <v>552</v>
      </c>
      <c r="G61" s="151"/>
      <c r="H61" s="151" t="s">
        <v>162</v>
      </c>
      <c r="I61" s="151" t="s">
        <v>166</v>
      </c>
      <c r="J61" s="151" t="s">
        <v>0</v>
      </c>
      <c r="K61" s="151" t="s">
        <v>167</v>
      </c>
      <c r="L61" s="151" t="s">
        <v>168</v>
      </c>
      <c r="M61" s="151" t="s">
        <v>0</v>
      </c>
      <c r="N61" s="151" t="s">
        <v>260</v>
      </c>
      <c r="O61" s="151" t="s">
        <v>170</v>
      </c>
      <c r="P61" s="155"/>
      <c r="Q61" s="45"/>
      <c r="R61" s="46"/>
      <c r="S61" s="47"/>
      <c r="T61" s="185"/>
      <c r="U61" s="185"/>
      <c r="V61" s="187"/>
      <c r="W61" s="187"/>
      <c r="Y61" s="187"/>
      <c r="Z61" s="187"/>
      <c r="AA61" s="187"/>
      <c r="AB61" s="187"/>
      <c r="AC61" s="187"/>
      <c r="AD61" s="187"/>
      <c r="AE61" s="187"/>
      <c r="AF61" s="187"/>
      <c r="AG61" s="187"/>
      <c r="AH61" s="187"/>
      <c r="AI61" s="187"/>
      <c r="AJ61" s="187"/>
      <c r="AK61" s="187"/>
      <c r="AL61" s="187"/>
      <c r="AM61" s="187"/>
      <c r="AN61" s="187"/>
    </row>
    <row r="62" spans="3:40" s="183" customFormat="1" ht="15" customHeight="1">
      <c r="C62" s="184"/>
      <c r="D62" s="310"/>
      <c r="E62" s="318"/>
      <c r="F62" s="241" t="s">
        <v>31</v>
      </c>
      <c r="G62" s="151"/>
      <c r="H62" s="151" t="s">
        <v>162</v>
      </c>
      <c r="I62" s="151" t="s">
        <v>166</v>
      </c>
      <c r="J62" s="151" t="s">
        <v>0</v>
      </c>
      <c r="K62" s="151" t="s">
        <v>167</v>
      </c>
      <c r="L62" s="151" t="s">
        <v>168</v>
      </c>
      <c r="M62" s="151" t="s">
        <v>0</v>
      </c>
      <c r="N62" s="151" t="s">
        <v>261</v>
      </c>
      <c r="O62" s="151" t="s">
        <v>170</v>
      </c>
      <c r="P62" s="155"/>
      <c r="Q62" s="45"/>
      <c r="R62" s="46"/>
      <c r="S62" s="47"/>
      <c r="T62" s="185"/>
      <c r="U62" s="185"/>
      <c r="V62" s="187"/>
      <c r="W62" s="187"/>
      <c r="Y62" s="187"/>
      <c r="Z62" s="187"/>
      <c r="AA62" s="187"/>
      <c r="AB62" s="187"/>
      <c r="AC62" s="187"/>
      <c r="AD62" s="187"/>
      <c r="AE62" s="187"/>
      <c r="AF62" s="187"/>
      <c r="AG62" s="187"/>
      <c r="AH62" s="187"/>
      <c r="AI62" s="187"/>
      <c r="AJ62" s="187"/>
      <c r="AK62" s="187"/>
      <c r="AL62" s="187"/>
      <c r="AM62" s="187"/>
      <c r="AN62" s="187"/>
    </row>
    <row r="63" spans="3:40" s="183" customFormat="1" ht="15" customHeight="1">
      <c r="C63" s="184"/>
      <c r="D63" s="310"/>
      <c r="E63" s="318"/>
      <c r="F63" s="241" t="s">
        <v>553</v>
      </c>
      <c r="G63" s="151"/>
      <c r="H63" s="151" t="s">
        <v>162</v>
      </c>
      <c r="I63" s="151" t="s">
        <v>166</v>
      </c>
      <c r="J63" s="151" t="s">
        <v>0</v>
      </c>
      <c r="K63" s="151" t="s">
        <v>167</v>
      </c>
      <c r="L63" s="151" t="s">
        <v>168</v>
      </c>
      <c r="M63" s="151" t="s">
        <v>0</v>
      </c>
      <c r="N63" s="151" t="s">
        <v>262</v>
      </c>
      <c r="O63" s="151" t="s">
        <v>170</v>
      </c>
      <c r="P63" s="155"/>
      <c r="Q63" s="45"/>
      <c r="R63" s="46"/>
      <c r="S63" s="47"/>
      <c r="T63" s="185"/>
      <c r="U63" s="185"/>
      <c r="V63" s="187"/>
      <c r="W63" s="187"/>
      <c r="Y63" s="187"/>
      <c r="Z63" s="187"/>
      <c r="AA63" s="187"/>
      <c r="AB63" s="187"/>
      <c r="AC63" s="187"/>
      <c r="AD63" s="187"/>
      <c r="AE63" s="187"/>
      <c r="AF63" s="187"/>
      <c r="AG63" s="187"/>
      <c r="AH63" s="187"/>
      <c r="AI63" s="187"/>
      <c r="AJ63" s="187"/>
      <c r="AK63" s="187"/>
      <c r="AL63" s="187"/>
      <c r="AM63" s="187"/>
      <c r="AN63" s="187"/>
    </row>
    <row r="64" spans="3:40" s="183" customFormat="1" ht="15" customHeight="1">
      <c r="C64" s="184"/>
      <c r="D64" s="310"/>
      <c r="E64" s="318"/>
      <c r="F64" s="241" t="s">
        <v>32</v>
      </c>
      <c r="G64" s="151"/>
      <c r="H64" s="151" t="s">
        <v>162</v>
      </c>
      <c r="I64" s="151" t="s">
        <v>166</v>
      </c>
      <c r="J64" s="151" t="s">
        <v>0</v>
      </c>
      <c r="K64" s="151" t="s">
        <v>167</v>
      </c>
      <c r="L64" s="151" t="s">
        <v>168</v>
      </c>
      <c r="M64" s="151" t="s">
        <v>0</v>
      </c>
      <c r="N64" s="151" t="s">
        <v>263</v>
      </c>
      <c r="O64" s="151" t="s">
        <v>170</v>
      </c>
      <c r="P64" s="155"/>
      <c r="Q64" s="45"/>
      <c r="R64" s="46"/>
      <c r="S64" s="47"/>
      <c r="T64" s="185"/>
      <c r="U64" s="185"/>
      <c r="V64" s="187"/>
      <c r="W64" s="187"/>
      <c r="Y64" s="187"/>
      <c r="Z64" s="187"/>
      <c r="AA64" s="187"/>
      <c r="AB64" s="187"/>
      <c r="AC64" s="187"/>
      <c r="AD64" s="187"/>
      <c r="AE64" s="187"/>
      <c r="AF64" s="187"/>
      <c r="AG64" s="187"/>
      <c r="AH64" s="187"/>
      <c r="AI64" s="187"/>
      <c r="AJ64" s="187"/>
      <c r="AK64" s="187"/>
      <c r="AL64" s="187"/>
      <c r="AM64" s="187"/>
      <c r="AN64" s="187"/>
    </row>
    <row r="65" spans="3:40" s="183" customFormat="1" ht="15" customHeight="1">
      <c r="C65" s="184"/>
      <c r="D65" s="310"/>
      <c r="E65" s="318"/>
      <c r="F65" s="241" t="s">
        <v>554</v>
      </c>
      <c r="G65" s="151"/>
      <c r="H65" s="151" t="s">
        <v>162</v>
      </c>
      <c r="I65" s="151" t="s">
        <v>166</v>
      </c>
      <c r="J65" s="151" t="s">
        <v>0</v>
      </c>
      <c r="K65" s="151" t="s">
        <v>167</v>
      </c>
      <c r="L65" s="151" t="s">
        <v>168</v>
      </c>
      <c r="M65" s="151" t="s">
        <v>0</v>
      </c>
      <c r="N65" s="151" t="s">
        <v>264</v>
      </c>
      <c r="O65" s="151" t="s">
        <v>170</v>
      </c>
      <c r="P65" s="155"/>
      <c r="Q65" s="45"/>
      <c r="R65" s="46"/>
      <c r="S65" s="47"/>
      <c r="T65" s="185"/>
      <c r="U65" s="185"/>
      <c r="V65" s="187"/>
      <c r="W65" s="187"/>
      <c r="Y65" s="187"/>
      <c r="Z65" s="187"/>
      <c r="AA65" s="187"/>
      <c r="AB65" s="187"/>
      <c r="AC65" s="187"/>
      <c r="AD65" s="187"/>
      <c r="AE65" s="187"/>
      <c r="AF65" s="187"/>
      <c r="AG65" s="187"/>
      <c r="AH65" s="187"/>
      <c r="AI65" s="187"/>
      <c r="AJ65" s="187"/>
      <c r="AK65" s="187"/>
      <c r="AL65" s="187"/>
      <c r="AM65" s="187"/>
      <c r="AN65" s="187"/>
    </row>
    <row r="66" spans="3:40" s="183" customFormat="1" ht="15" customHeight="1">
      <c r="C66" s="184"/>
      <c r="D66" s="310"/>
      <c r="E66" s="318"/>
      <c r="F66" s="241" t="s">
        <v>33</v>
      </c>
      <c r="G66" s="151"/>
      <c r="H66" s="151" t="s">
        <v>162</v>
      </c>
      <c r="I66" s="151" t="s">
        <v>166</v>
      </c>
      <c r="J66" s="151" t="s">
        <v>0</v>
      </c>
      <c r="K66" s="151" t="s">
        <v>167</v>
      </c>
      <c r="L66" s="151" t="s">
        <v>168</v>
      </c>
      <c r="M66" s="151" t="s">
        <v>0</v>
      </c>
      <c r="N66" s="151" t="s">
        <v>265</v>
      </c>
      <c r="O66" s="151" t="s">
        <v>170</v>
      </c>
      <c r="P66" s="155"/>
      <c r="Q66" s="45"/>
      <c r="R66" s="46"/>
      <c r="S66" s="47"/>
      <c r="T66" s="185"/>
      <c r="U66" s="185"/>
      <c r="V66" s="187"/>
      <c r="W66" s="187"/>
      <c r="Y66" s="187"/>
      <c r="Z66" s="187"/>
      <c r="AA66" s="187"/>
      <c r="AB66" s="187"/>
      <c r="AC66" s="187"/>
      <c r="AD66" s="187"/>
      <c r="AE66" s="187"/>
      <c r="AF66" s="187"/>
      <c r="AG66" s="187"/>
      <c r="AH66" s="187"/>
      <c r="AI66" s="187"/>
      <c r="AJ66" s="187"/>
      <c r="AK66" s="187"/>
      <c r="AL66" s="187"/>
      <c r="AM66" s="187"/>
      <c r="AN66" s="187"/>
    </row>
    <row r="67" spans="3:40" s="183" customFormat="1" ht="15" customHeight="1">
      <c r="C67" s="184"/>
      <c r="D67" s="310"/>
      <c r="E67" s="318"/>
      <c r="F67" s="241" t="s">
        <v>34</v>
      </c>
      <c r="G67" s="151"/>
      <c r="H67" s="151" t="s">
        <v>162</v>
      </c>
      <c r="I67" s="151" t="s">
        <v>166</v>
      </c>
      <c r="J67" s="151" t="s">
        <v>0</v>
      </c>
      <c r="K67" s="151" t="s">
        <v>167</v>
      </c>
      <c r="L67" s="151" t="s">
        <v>168</v>
      </c>
      <c r="M67" s="151" t="s">
        <v>0</v>
      </c>
      <c r="N67" s="151" t="s">
        <v>266</v>
      </c>
      <c r="O67" s="151" t="s">
        <v>170</v>
      </c>
      <c r="P67" s="155"/>
      <c r="Q67" s="45"/>
      <c r="R67" s="46"/>
      <c r="S67" s="47"/>
      <c r="T67" s="185"/>
      <c r="U67" s="185"/>
      <c r="V67" s="187"/>
      <c r="W67" s="187"/>
      <c r="Y67" s="187"/>
      <c r="Z67" s="187"/>
      <c r="AA67" s="187"/>
      <c r="AB67" s="187"/>
      <c r="AC67" s="187"/>
      <c r="AD67" s="187"/>
      <c r="AE67" s="187"/>
      <c r="AF67" s="187"/>
      <c r="AG67" s="187"/>
      <c r="AH67" s="187"/>
      <c r="AI67" s="187"/>
      <c r="AJ67" s="187"/>
      <c r="AK67" s="187"/>
      <c r="AL67" s="187"/>
      <c r="AM67" s="187"/>
      <c r="AN67" s="187"/>
    </row>
    <row r="68" spans="3:40" s="183" customFormat="1" ht="15" customHeight="1">
      <c r="C68" s="184"/>
      <c r="D68" s="310"/>
      <c r="E68" s="318"/>
      <c r="F68" s="241" t="s">
        <v>555</v>
      </c>
      <c r="G68" s="151"/>
      <c r="H68" s="151" t="s">
        <v>162</v>
      </c>
      <c r="I68" s="151" t="s">
        <v>166</v>
      </c>
      <c r="J68" s="151" t="s">
        <v>0</v>
      </c>
      <c r="K68" s="151" t="s">
        <v>167</v>
      </c>
      <c r="L68" s="151" t="s">
        <v>168</v>
      </c>
      <c r="M68" s="151" t="s">
        <v>0</v>
      </c>
      <c r="N68" s="151" t="s">
        <v>267</v>
      </c>
      <c r="O68" s="151" t="s">
        <v>170</v>
      </c>
      <c r="P68" s="155"/>
      <c r="Q68" s="45"/>
      <c r="R68" s="46"/>
      <c r="S68" s="47"/>
      <c r="T68" s="185"/>
      <c r="U68" s="185"/>
      <c r="V68" s="187"/>
      <c r="W68" s="187"/>
      <c r="Y68" s="187"/>
      <c r="Z68" s="187"/>
      <c r="AA68" s="187"/>
      <c r="AB68" s="187"/>
      <c r="AC68" s="187"/>
      <c r="AD68" s="187"/>
      <c r="AE68" s="187"/>
      <c r="AF68" s="187"/>
      <c r="AG68" s="187"/>
      <c r="AH68" s="187"/>
      <c r="AI68" s="187"/>
      <c r="AJ68" s="187"/>
      <c r="AK68" s="187"/>
      <c r="AL68" s="187"/>
      <c r="AM68" s="187"/>
      <c r="AN68" s="187"/>
    </row>
    <row r="69" spans="3:40" s="183" customFormat="1" ht="15" customHeight="1">
      <c r="C69" s="184"/>
      <c r="D69" s="310"/>
      <c r="E69" s="318"/>
      <c r="F69" s="242" t="s">
        <v>556</v>
      </c>
      <c r="G69" s="151"/>
      <c r="H69" s="151" t="s">
        <v>162</v>
      </c>
      <c r="I69" s="151" t="s">
        <v>166</v>
      </c>
      <c r="J69" s="151" t="s">
        <v>0</v>
      </c>
      <c r="K69" s="151" t="s">
        <v>167</v>
      </c>
      <c r="L69" s="151" t="s">
        <v>168</v>
      </c>
      <c r="M69" s="151" t="s">
        <v>0</v>
      </c>
      <c r="N69" s="151" t="s">
        <v>268</v>
      </c>
      <c r="O69" s="151" t="s">
        <v>170</v>
      </c>
      <c r="P69" s="190"/>
      <c r="Q69" s="42" t="str">
        <f>IF(OR(SUMPRODUCT(--(Q14:Q68=""),--(R14:R68=""))&gt;0,COUNTIF(R14:R68,"M")&gt;0,COUNTIF(R14:R68,"X")=55),"",SUM(Q14:Q68))</f>
        <v/>
      </c>
      <c r="R69" s="43" t="str">
        <f>IF(AND(COUNTIF(R14:R68,"X")=55,SUM(Q14:Q68)=0,ISNUMBER(Q69)),"",IF(COUNTIF(R14:R68,"M")&gt;0,"M",IF(AND(COUNTIF(R14:R68,R14)=55,OR(R14="X",R14="W",R14="Z")),UPPER(R14),"")))</f>
        <v/>
      </c>
      <c r="S69" s="44"/>
      <c r="T69" s="191"/>
      <c r="U69" s="192"/>
      <c r="V69" s="193"/>
      <c r="W69" s="193"/>
      <c r="Y69" s="193"/>
      <c r="Z69" s="193"/>
      <c r="AA69" s="193"/>
      <c r="AB69" s="193"/>
      <c r="AC69" s="193"/>
      <c r="AD69" s="193"/>
      <c r="AE69" s="193"/>
      <c r="AF69" s="193"/>
      <c r="AG69" s="193"/>
      <c r="AH69" s="193"/>
      <c r="AI69" s="193"/>
      <c r="AJ69" s="193"/>
      <c r="AK69" s="193"/>
      <c r="AL69" s="193"/>
      <c r="AM69" s="193"/>
      <c r="AN69" s="193"/>
    </row>
    <row r="70" spans="3:40" ht="15" customHeight="1">
      <c r="C70" s="169"/>
      <c r="D70" s="316" t="s">
        <v>504</v>
      </c>
      <c r="E70" s="311" t="s">
        <v>663</v>
      </c>
      <c r="F70" s="241" t="s">
        <v>35</v>
      </c>
      <c r="G70" s="151"/>
      <c r="H70" s="151" t="s">
        <v>162</v>
      </c>
      <c r="I70" s="151" t="s">
        <v>166</v>
      </c>
      <c r="J70" s="151" t="s">
        <v>0</v>
      </c>
      <c r="K70" s="151" t="s">
        <v>167</v>
      </c>
      <c r="L70" s="151" t="s">
        <v>168</v>
      </c>
      <c r="M70" s="151" t="s">
        <v>0</v>
      </c>
      <c r="N70" s="151" t="s">
        <v>269</v>
      </c>
      <c r="O70" s="151" t="s">
        <v>170</v>
      </c>
      <c r="P70" s="160"/>
      <c r="Q70" s="45"/>
      <c r="R70" s="46"/>
      <c r="S70" s="47"/>
      <c r="T70" s="194"/>
      <c r="U70" s="194"/>
      <c r="V70" s="195"/>
      <c r="W70" s="195"/>
      <c r="X70" s="183"/>
      <c r="Y70" s="195"/>
      <c r="Z70" s="195"/>
      <c r="AA70" s="195"/>
      <c r="AB70" s="195"/>
      <c r="AC70" s="195"/>
      <c r="AD70" s="195"/>
      <c r="AE70" s="195"/>
      <c r="AF70" s="195"/>
      <c r="AG70" s="195"/>
      <c r="AH70" s="195"/>
      <c r="AI70" s="195"/>
      <c r="AJ70" s="195"/>
      <c r="AK70" s="195"/>
      <c r="AL70" s="195"/>
      <c r="AM70" s="195"/>
      <c r="AN70" s="195"/>
    </row>
    <row r="71" spans="3:40" ht="15" customHeight="1">
      <c r="C71" s="169"/>
      <c r="D71" s="310"/>
      <c r="E71" s="311"/>
      <c r="F71" s="241" t="s">
        <v>557</v>
      </c>
      <c r="G71" s="151"/>
      <c r="H71" s="151" t="s">
        <v>162</v>
      </c>
      <c r="I71" s="151" t="s">
        <v>166</v>
      </c>
      <c r="J71" s="151" t="s">
        <v>0</v>
      </c>
      <c r="K71" s="151" t="s">
        <v>167</v>
      </c>
      <c r="L71" s="151" t="s">
        <v>168</v>
      </c>
      <c r="M71" s="151" t="s">
        <v>0</v>
      </c>
      <c r="N71" s="151" t="s">
        <v>270</v>
      </c>
      <c r="O71" s="151" t="s">
        <v>170</v>
      </c>
      <c r="P71" s="160"/>
      <c r="Q71" s="45"/>
      <c r="R71" s="46"/>
      <c r="S71" s="47"/>
      <c r="T71" s="194"/>
      <c r="U71" s="194"/>
      <c r="V71" s="195"/>
      <c r="W71" s="195"/>
      <c r="X71" s="183"/>
      <c r="Y71" s="195"/>
      <c r="Z71" s="195"/>
      <c r="AA71" s="195"/>
      <c r="AB71" s="195"/>
      <c r="AC71" s="195"/>
      <c r="AD71" s="195"/>
      <c r="AE71" s="195"/>
      <c r="AF71" s="195"/>
      <c r="AG71" s="195"/>
      <c r="AH71" s="195"/>
      <c r="AI71" s="195"/>
      <c r="AJ71" s="195"/>
      <c r="AK71" s="195"/>
      <c r="AL71" s="195"/>
      <c r="AM71" s="195"/>
      <c r="AN71" s="195"/>
    </row>
    <row r="72" spans="3:40" ht="15" customHeight="1">
      <c r="C72" s="169"/>
      <c r="D72" s="310"/>
      <c r="E72" s="311"/>
      <c r="F72" s="241" t="s">
        <v>558</v>
      </c>
      <c r="G72" s="151"/>
      <c r="H72" s="151" t="s">
        <v>162</v>
      </c>
      <c r="I72" s="151" t="s">
        <v>166</v>
      </c>
      <c r="J72" s="151" t="s">
        <v>0</v>
      </c>
      <c r="K72" s="151" t="s">
        <v>167</v>
      </c>
      <c r="L72" s="151" t="s">
        <v>168</v>
      </c>
      <c r="M72" s="151" t="s">
        <v>0</v>
      </c>
      <c r="N72" s="151" t="s">
        <v>271</v>
      </c>
      <c r="O72" s="151" t="s">
        <v>170</v>
      </c>
      <c r="P72" s="160"/>
      <c r="Q72" s="45"/>
      <c r="R72" s="46"/>
      <c r="S72" s="47"/>
      <c r="T72" s="194"/>
      <c r="U72" s="194"/>
      <c r="V72" s="195"/>
      <c r="W72" s="195"/>
      <c r="X72" s="183"/>
      <c r="Y72" s="195"/>
      <c r="Z72" s="195"/>
      <c r="AA72" s="195"/>
      <c r="AB72" s="195"/>
      <c r="AC72" s="195"/>
      <c r="AD72" s="195"/>
      <c r="AE72" s="195"/>
      <c r="AF72" s="195"/>
      <c r="AG72" s="195"/>
      <c r="AH72" s="195"/>
      <c r="AI72" s="195"/>
      <c r="AJ72" s="195"/>
      <c r="AK72" s="195"/>
      <c r="AL72" s="195"/>
      <c r="AM72" s="195"/>
      <c r="AN72" s="195"/>
    </row>
    <row r="73" spans="3:40" ht="15" customHeight="1">
      <c r="C73" s="169"/>
      <c r="D73" s="310"/>
      <c r="E73" s="311"/>
      <c r="F73" s="241" t="s">
        <v>559</v>
      </c>
      <c r="G73" s="151"/>
      <c r="H73" s="151" t="s">
        <v>162</v>
      </c>
      <c r="I73" s="151" t="s">
        <v>166</v>
      </c>
      <c r="J73" s="151" t="s">
        <v>0</v>
      </c>
      <c r="K73" s="151" t="s">
        <v>167</v>
      </c>
      <c r="L73" s="151" t="s">
        <v>168</v>
      </c>
      <c r="M73" s="151" t="s">
        <v>0</v>
      </c>
      <c r="N73" s="151" t="s">
        <v>272</v>
      </c>
      <c r="O73" s="151" t="s">
        <v>170</v>
      </c>
      <c r="P73" s="160"/>
      <c r="Q73" s="45"/>
      <c r="R73" s="46"/>
      <c r="S73" s="47"/>
      <c r="T73" s="194"/>
      <c r="U73" s="194"/>
      <c r="V73" s="195"/>
      <c r="W73" s="195"/>
      <c r="X73" s="183"/>
      <c r="Y73" s="195"/>
      <c r="Z73" s="195"/>
      <c r="AA73" s="195"/>
      <c r="AB73" s="195"/>
      <c r="AC73" s="195"/>
      <c r="AD73" s="195"/>
      <c r="AE73" s="195"/>
      <c r="AF73" s="195"/>
      <c r="AG73" s="195"/>
      <c r="AH73" s="195"/>
      <c r="AI73" s="195"/>
      <c r="AJ73" s="195"/>
      <c r="AK73" s="195"/>
      <c r="AL73" s="195"/>
      <c r="AM73" s="195"/>
      <c r="AN73" s="195"/>
    </row>
    <row r="74" spans="3:40" ht="15" customHeight="1">
      <c r="C74" s="169"/>
      <c r="D74" s="310"/>
      <c r="E74" s="311"/>
      <c r="F74" s="242" t="s">
        <v>560</v>
      </c>
      <c r="G74" s="151"/>
      <c r="H74" s="151" t="s">
        <v>162</v>
      </c>
      <c r="I74" s="151" t="s">
        <v>166</v>
      </c>
      <c r="J74" s="151" t="s">
        <v>0</v>
      </c>
      <c r="K74" s="151" t="s">
        <v>167</v>
      </c>
      <c r="L74" s="151" t="s">
        <v>168</v>
      </c>
      <c r="M74" s="151" t="s">
        <v>0</v>
      </c>
      <c r="N74" s="151" t="s">
        <v>177</v>
      </c>
      <c r="O74" s="151" t="s">
        <v>170</v>
      </c>
      <c r="P74" s="196"/>
      <c r="Q74" s="42" t="str">
        <f>IF(OR(SUMPRODUCT(--(Q70:Q73=""),--(R70:R73=""))&gt;0,COUNTIF(R70:R73,"M")&gt;0,COUNTIF(R70:R73,"X")=4),"",SUM(Q70:Q73))</f>
        <v/>
      </c>
      <c r="R74" s="43" t="str">
        <f>IF(AND(COUNTIF(R70:R73,"X")=4,SUM(Q70:Q73)=0,ISNUMBER(Q74)),"",IF(COUNTIF(R70:R73,"M")&gt;0,"M",IF(AND(COUNTIF(R70:R73,R70)=4,OR(R70="X",R70="W",R70="Z")),UPPER(R70),"")))</f>
        <v/>
      </c>
      <c r="S74" s="44"/>
      <c r="T74" s="194"/>
      <c r="U74" s="197"/>
      <c r="V74" s="167"/>
      <c r="W74" s="167"/>
      <c r="X74" s="183"/>
      <c r="Y74" s="167"/>
      <c r="Z74" s="167"/>
      <c r="AA74" s="167"/>
      <c r="AB74" s="167"/>
      <c r="AC74" s="167"/>
      <c r="AD74" s="167"/>
      <c r="AE74" s="167"/>
      <c r="AF74" s="167"/>
      <c r="AG74" s="167"/>
      <c r="AH74" s="167"/>
      <c r="AI74" s="167"/>
      <c r="AJ74" s="167"/>
      <c r="AK74" s="167"/>
      <c r="AL74" s="167"/>
      <c r="AM74" s="167"/>
      <c r="AN74" s="167"/>
    </row>
    <row r="75" spans="3:40" ht="15" customHeight="1">
      <c r="C75" s="169"/>
      <c r="D75" s="316" t="s">
        <v>504</v>
      </c>
      <c r="E75" s="311" t="s">
        <v>664</v>
      </c>
      <c r="F75" s="241" t="s">
        <v>561</v>
      </c>
      <c r="G75" s="151"/>
      <c r="H75" s="151" t="s">
        <v>162</v>
      </c>
      <c r="I75" s="151" t="s">
        <v>166</v>
      </c>
      <c r="J75" s="151" t="s">
        <v>0</v>
      </c>
      <c r="K75" s="151" t="s">
        <v>167</v>
      </c>
      <c r="L75" s="151" t="s">
        <v>168</v>
      </c>
      <c r="M75" s="151" t="s">
        <v>0</v>
      </c>
      <c r="N75" s="151" t="s">
        <v>273</v>
      </c>
      <c r="O75" s="151" t="s">
        <v>170</v>
      </c>
      <c r="P75" s="160"/>
      <c r="Q75" s="45"/>
      <c r="R75" s="46"/>
      <c r="S75" s="47"/>
      <c r="T75" s="194"/>
      <c r="U75" s="194"/>
      <c r="V75" s="195"/>
      <c r="W75" s="195"/>
      <c r="X75" s="183"/>
      <c r="Y75" s="195"/>
      <c r="Z75" s="195"/>
      <c r="AA75" s="195"/>
      <c r="AB75" s="195"/>
      <c r="AC75" s="195"/>
      <c r="AD75" s="195"/>
      <c r="AE75" s="195"/>
      <c r="AF75" s="195"/>
      <c r="AG75" s="195"/>
      <c r="AH75" s="195"/>
      <c r="AI75" s="195"/>
      <c r="AJ75" s="195"/>
      <c r="AK75" s="195"/>
      <c r="AL75" s="195"/>
      <c r="AM75" s="195"/>
      <c r="AN75" s="195"/>
    </row>
    <row r="76" spans="3:40" ht="15" customHeight="1">
      <c r="C76" s="169"/>
      <c r="D76" s="310"/>
      <c r="E76" s="311"/>
      <c r="F76" s="241" t="s">
        <v>562</v>
      </c>
      <c r="G76" s="151"/>
      <c r="H76" s="151" t="s">
        <v>162</v>
      </c>
      <c r="I76" s="151" t="s">
        <v>166</v>
      </c>
      <c r="J76" s="151" t="s">
        <v>0</v>
      </c>
      <c r="K76" s="151" t="s">
        <v>167</v>
      </c>
      <c r="L76" s="151" t="s">
        <v>168</v>
      </c>
      <c r="M76" s="151" t="s">
        <v>0</v>
      </c>
      <c r="N76" s="151" t="s">
        <v>274</v>
      </c>
      <c r="O76" s="151" t="s">
        <v>170</v>
      </c>
      <c r="P76" s="160"/>
      <c r="Q76" s="45"/>
      <c r="R76" s="46"/>
      <c r="S76" s="47"/>
      <c r="T76" s="194"/>
      <c r="U76" s="194"/>
      <c r="V76" s="195"/>
      <c r="W76" s="195"/>
      <c r="X76" s="183"/>
      <c r="Y76" s="195"/>
      <c r="Z76" s="195"/>
      <c r="AA76" s="195"/>
      <c r="AB76" s="195"/>
      <c r="AC76" s="195"/>
      <c r="AD76" s="195"/>
      <c r="AE76" s="195"/>
      <c r="AF76" s="195"/>
      <c r="AG76" s="195"/>
      <c r="AH76" s="195"/>
      <c r="AI76" s="195"/>
      <c r="AJ76" s="195"/>
      <c r="AK76" s="195"/>
      <c r="AL76" s="195"/>
      <c r="AM76" s="195"/>
      <c r="AN76" s="195"/>
    </row>
    <row r="77" spans="3:40" ht="15" customHeight="1">
      <c r="C77" s="169"/>
      <c r="D77" s="310"/>
      <c r="E77" s="311"/>
      <c r="F77" s="241" t="s">
        <v>36</v>
      </c>
      <c r="G77" s="151"/>
      <c r="H77" s="151" t="s">
        <v>162</v>
      </c>
      <c r="I77" s="151" t="s">
        <v>166</v>
      </c>
      <c r="J77" s="151" t="s">
        <v>0</v>
      </c>
      <c r="K77" s="151" t="s">
        <v>167</v>
      </c>
      <c r="L77" s="151" t="s">
        <v>168</v>
      </c>
      <c r="M77" s="151" t="s">
        <v>0</v>
      </c>
      <c r="N77" s="151" t="s">
        <v>275</v>
      </c>
      <c r="O77" s="151" t="s">
        <v>170</v>
      </c>
      <c r="P77" s="160"/>
      <c r="Q77" s="45"/>
      <c r="R77" s="46"/>
      <c r="S77" s="47"/>
      <c r="T77" s="194"/>
      <c r="U77" s="194"/>
      <c r="V77" s="195"/>
      <c r="W77" s="195"/>
      <c r="X77" s="183"/>
      <c r="Y77" s="195"/>
      <c r="Z77" s="195"/>
      <c r="AA77" s="195"/>
      <c r="AB77" s="195"/>
      <c r="AC77" s="195"/>
      <c r="AD77" s="195"/>
      <c r="AE77" s="195"/>
      <c r="AF77" s="195"/>
      <c r="AG77" s="195"/>
      <c r="AH77" s="195"/>
      <c r="AI77" s="195"/>
      <c r="AJ77" s="195"/>
      <c r="AK77" s="195"/>
      <c r="AL77" s="195"/>
      <c r="AM77" s="195"/>
      <c r="AN77" s="195"/>
    </row>
    <row r="78" spans="3:40" ht="15" customHeight="1">
      <c r="C78" s="169"/>
      <c r="D78" s="310"/>
      <c r="E78" s="311"/>
      <c r="F78" s="241" t="s">
        <v>37</v>
      </c>
      <c r="G78" s="151"/>
      <c r="H78" s="151" t="s">
        <v>162</v>
      </c>
      <c r="I78" s="151" t="s">
        <v>166</v>
      </c>
      <c r="J78" s="151" t="s">
        <v>0</v>
      </c>
      <c r="K78" s="151" t="s">
        <v>167</v>
      </c>
      <c r="L78" s="151" t="s">
        <v>168</v>
      </c>
      <c r="M78" s="151" t="s">
        <v>0</v>
      </c>
      <c r="N78" s="151" t="s">
        <v>276</v>
      </c>
      <c r="O78" s="151" t="s">
        <v>170</v>
      </c>
      <c r="P78" s="160"/>
      <c r="Q78" s="45"/>
      <c r="R78" s="46"/>
      <c r="S78" s="47"/>
      <c r="T78" s="194"/>
      <c r="U78" s="198"/>
      <c r="X78" s="183"/>
    </row>
    <row r="79" spans="3:40" ht="15" customHeight="1">
      <c r="C79" s="169"/>
      <c r="D79" s="310"/>
      <c r="E79" s="311"/>
      <c r="F79" s="241" t="s">
        <v>38</v>
      </c>
      <c r="G79" s="151"/>
      <c r="H79" s="151" t="s">
        <v>162</v>
      </c>
      <c r="I79" s="151" t="s">
        <v>166</v>
      </c>
      <c r="J79" s="151" t="s">
        <v>0</v>
      </c>
      <c r="K79" s="151" t="s">
        <v>167</v>
      </c>
      <c r="L79" s="151" t="s">
        <v>168</v>
      </c>
      <c r="M79" s="151" t="s">
        <v>0</v>
      </c>
      <c r="N79" s="151" t="s">
        <v>277</v>
      </c>
      <c r="O79" s="151" t="s">
        <v>170</v>
      </c>
      <c r="P79" s="160"/>
      <c r="Q79" s="45"/>
      <c r="R79" s="46"/>
      <c r="S79" s="47"/>
      <c r="T79" s="194"/>
      <c r="U79" s="198"/>
      <c r="X79" s="183"/>
    </row>
    <row r="80" spans="3:40" ht="15" customHeight="1">
      <c r="C80" s="169"/>
      <c r="D80" s="310"/>
      <c r="E80" s="311"/>
      <c r="F80" s="241" t="s">
        <v>39</v>
      </c>
      <c r="G80" s="151"/>
      <c r="H80" s="151" t="s">
        <v>162</v>
      </c>
      <c r="I80" s="151" t="s">
        <v>166</v>
      </c>
      <c r="J80" s="151" t="s">
        <v>0</v>
      </c>
      <c r="K80" s="151" t="s">
        <v>167</v>
      </c>
      <c r="L80" s="151" t="s">
        <v>168</v>
      </c>
      <c r="M80" s="151" t="s">
        <v>0</v>
      </c>
      <c r="N80" s="151" t="s">
        <v>278</v>
      </c>
      <c r="O80" s="151" t="s">
        <v>170</v>
      </c>
      <c r="P80" s="160"/>
      <c r="Q80" s="45"/>
      <c r="R80" s="46"/>
      <c r="S80" s="47"/>
      <c r="T80" s="194"/>
      <c r="U80" s="198"/>
      <c r="X80" s="183"/>
    </row>
    <row r="81" spans="3:24" ht="15" customHeight="1">
      <c r="C81" s="169"/>
      <c r="D81" s="310"/>
      <c r="E81" s="311"/>
      <c r="F81" s="241" t="s">
        <v>563</v>
      </c>
      <c r="G81" s="151"/>
      <c r="H81" s="151" t="s">
        <v>162</v>
      </c>
      <c r="I81" s="151" t="s">
        <v>166</v>
      </c>
      <c r="J81" s="151" t="s">
        <v>0</v>
      </c>
      <c r="K81" s="151" t="s">
        <v>167</v>
      </c>
      <c r="L81" s="151" t="s">
        <v>168</v>
      </c>
      <c r="M81" s="151" t="s">
        <v>0</v>
      </c>
      <c r="N81" s="151" t="s">
        <v>279</v>
      </c>
      <c r="O81" s="151" t="s">
        <v>170</v>
      </c>
      <c r="P81" s="160"/>
      <c r="Q81" s="45"/>
      <c r="R81" s="46"/>
      <c r="S81" s="47"/>
      <c r="T81" s="194"/>
      <c r="U81" s="198"/>
      <c r="X81" s="183"/>
    </row>
    <row r="82" spans="3:24" ht="15" customHeight="1">
      <c r="C82" s="169"/>
      <c r="D82" s="310"/>
      <c r="E82" s="311"/>
      <c r="F82" s="241" t="s">
        <v>564</v>
      </c>
      <c r="G82" s="151"/>
      <c r="H82" s="151" t="s">
        <v>162</v>
      </c>
      <c r="I82" s="151" t="s">
        <v>166</v>
      </c>
      <c r="J82" s="151" t="s">
        <v>0</v>
      </c>
      <c r="K82" s="151" t="s">
        <v>167</v>
      </c>
      <c r="L82" s="151" t="s">
        <v>168</v>
      </c>
      <c r="M82" s="151" t="s">
        <v>0</v>
      </c>
      <c r="N82" s="151" t="s">
        <v>280</v>
      </c>
      <c r="O82" s="151" t="s">
        <v>170</v>
      </c>
      <c r="P82" s="160"/>
      <c r="Q82" s="45"/>
      <c r="R82" s="46"/>
      <c r="S82" s="47"/>
      <c r="T82" s="194"/>
      <c r="U82" s="198"/>
      <c r="X82" s="183"/>
    </row>
    <row r="83" spans="3:24" ht="15" customHeight="1">
      <c r="C83" s="169"/>
      <c r="D83" s="310"/>
      <c r="E83" s="311"/>
      <c r="F83" s="241" t="s">
        <v>565</v>
      </c>
      <c r="G83" s="151"/>
      <c r="H83" s="151" t="s">
        <v>162</v>
      </c>
      <c r="I83" s="151" t="s">
        <v>166</v>
      </c>
      <c r="J83" s="151" t="s">
        <v>0</v>
      </c>
      <c r="K83" s="151" t="s">
        <v>167</v>
      </c>
      <c r="L83" s="151" t="s">
        <v>168</v>
      </c>
      <c r="M83" s="151" t="s">
        <v>0</v>
      </c>
      <c r="N83" s="151" t="s">
        <v>281</v>
      </c>
      <c r="O83" s="151" t="s">
        <v>170</v>
      </c>
      <c r="P83" s="160"/>
      <c r="Q83" s="45"/>
      <c r="R83" s="46"/>
      <c r="S83" s="47"/>
      <c r="T83" s="194"/>
      <c r="U83" s="198"/>
      <c r="X83" s="183"/>
    </row>
    <row r="84" spans="3:24" ht="15" customHeight="1">
      <c r="C84" s="169"/>
      <c r="D84" s="310"/>
      <c r="E84" s="311"/>
      <c r="F84" s="241" t="s">
        <v>566</v>
      </c>
      <c r="G84" s="151"/>
      <c r="H84" s="151" t="s">
        <v>162</v>
      </c>
      <c r="I84" s="151" t="s">
        <v>166</v>
      </c>
      <c r="J84" s="151" t="s">
        <v>0</v>
      </c>
      <c r="K84" s="151" t="s">
        <v>167</v>
      </c>
      <c r="L84" s="151" t="s">
        <v>168</v>
      </c>
      <c r="M84" s="151" t="s">
        <v>0</v>
      </c>
      <c r="N84" s="151" t="s">
        <v>282</v>
      </c>
      <c r="O84" s="151" t="s">
        <v>170</v>
      </c>
      <c r="P84" s="160"/>
      <c r="Q84" s="45"/>
      <c r="R84" s="46"/>
      <c r="S84" s="47"/>
      <c r="T84" s="194"/>
      <c r="U84" s="198"/>
      <c r="X84" s="183"/>
    </row>
    <row r="85" spans="3:24" ht="15" customHeight="1">
      <c r="C85" s="169"/>
      <c r="D85" s="310"/>
      <c r="E85" s="311"/>
      <c r="F85" s="241" t="s">
        <v>567</v>
      </c>
      <c r="G85" s="151"/>
      <c r="H85" s="151" t="s">
        <v>162</v>
      </c>
      <c r="I85" s="151" t="s">
        <v>166</v>
      </c>
      <c r="J85" s="151" t="s">
        <v>0</v>
      </c>
      <c r="K85" s="151" t="s">
        <v>167</v>
      </c>
      <c r="L85" s="151" t="s">
        <v>168</v>
      </c>
      <c r="M85" s="151" t="s">
        <v>0</v>
      </c>
      <c r="N85" s="151" t="s">
        <v>283</v>
      </c>
      <c r="O85" s="151" t="s">
        <v>170</v>
      </c>
      <c r="P85" s="160"/>
      <c r="Q85" s="45"/>
      <c r="R85" s="46"/>
      <c r="S85" s="47"/>
      <c r="T85" s="194"/>
      <c r="U85" s="198"/>
      <c r="X85" s="183"/>
    </row>
    <row r="86" spans="3:24" ht="15" customHeight="1">
      <c r="C86" s="169"/>
      <c r="D86" s="310"/>
      <c r="E86" s="311"/>
      <c r="F86" s="241" t="s">
        <v>40</v>
      </c>
      <c r="G86" s="151"/>
      <c r="H86" s="151" t="s">
        <v>162</v>
      </c>
      <c r="I86" s="151" t="s">
        <v>166</v>
      </c>
      <c r="J86" s="151" t="s">
        <v>0</v>
      </c>
      <c r="K86" s="151" t="s">
        <v>167</v>
      </c>
      <c r="L86" s="151" t="s">
        <v>168</v>
      </c>
      <c r="M86" s="151" t="s">
        <v>0</v>
      </c>
      <c r="N86" s="151" t="s">
        <v>284</v>
      </c>
      <c r="O86" s="151" t="s">
        <v>170</v>
      </c>
      <c r="P86" s="160"/>
      <c r="Q86" s="45"/>
      <c r="R86" s="46"/>
      <c r="S86" s="47"/>
      <c r="T86" s="194"/>
      <c r="U86" s="198"/>
      <c r="X86" s="183"/>
    </row>
    <row r="87" spans="3:24" ht="15" customHeight="1">
      <c r="C87" s="169"/>
      <c r="D87" s="310"/>
      <c r="E87" s="311"/>
      <c r="F87" s="241" t="s">
        <v>41</v>
      </c>
      <c r="G87" s="151"/>
      <c r="H87" s="151" t="s">
        <v>162</v>
      </c>
      <c r="I87" s="151" t="s">
        <v>166</v>
      </c>
      <c r="J87" s="151" t="s">
        <v>0</v>
      </c>
      <c r="K87" s="151" t="s">
        <v>167</v>
      </c>
      <c r="L87" s="151" t="s">
        <v>168</v>
      </c>
      <c r="M87" s="151" t="s">
        <v>0</v>
      </c>
      <c r="N87" s="151" t="s">
        <v>285</v>
      </c>
      <c r="O87" s="151" t="s">
        <v>170</v>
      </c>
      <c r="P87" s="160"/>
      <c r="Q87" s="45"/>
      <c r="R87" s="46"/>
      <c r="S87" s="47"/>
      <c r="T87" s="194"/>
      <c r="U87" s="198"/>
      <c r="X87" s="183"/>
    </row>
    <row r="88" spans="3:24" ht="15" customHeight="1">
      <c r="C88" s="169"/>
      <c r="D88" s="310"/>
      <c r="E88" s="311"/>
      <c r="F88" s="241" t="s">
        <v>42</v>
      </c>
      <c r="G88" s="151"/>
      <c r="H88" s="151" t="s">
        <v>162</v>
      </c>
      <c r="I88" s="151" t="s">
        <v>166</v>
      </c>
      <c r="J88" s="151" t="s">
        <v>0</v>
      </c>
      <c r="K88" s="151" t="s">
        <v>167</v>
      </c>
      <c r="L88" s="151" t="s">
        <v>168</v>
      </c>
      <c r="M88" s="151" t="s">
        <v>0</v>
      </c>
      <c r="N88" s="151" t="s">
        <v>286</v>
      </c>
      <c r="O88" s="151" t="s">
        <v>170</v>
      </c>
      <c r="P88" s="160"/>
      <c r="Q88" s="45"/>
      <c r="R88" s="46"/>
      <c r="S88" s="47"/>
      <c r="T88" s="194"/>
      <c r="U88" s="198"/>
      <c r="X88" s="183"/>
    </row>
    <row r="89" spans="3:24" ht="15" customHeight="1">
      <c r="C89" s="169"/>
      <c r="D89" s="310"/>
      <c r="E89" s="311"/>
      <c r="F89" s="241" t="s">
        <v>43</v>
      </c>
      <c r="G89" s="151"/>
      <c r="H89" s="151" t="s">
        <v>162</v>
      </c>
      <c r="I89" s="151" t="s">
        <v>166</v>
      </c>
      <c r="J89" s="151" t="s">
        <v>0</v>
      </c>
      <c r="K89" s="151" t="s">
        <v>167</v>
      </c>
      <c r="L89" s="151" t="s">
        <v>168</v>
      </c>
      <c r="M89" s="151" t="s">
        <v>0</v>
      </c>
      <c r="N89" s="151" t="s">
        <v>287</v>
      </c>
      <c r="O89" s="151" t="s">
        <v>170</v>
      </c>
      <c r="P89" s="160"/>
      <c r="Q89" s="45"/>
      <c r="R89" s="46"/>
      <c r="S89" s="47"/>
      <c r="T89" s="194"/>
      <c r="U89" s="198"/>
      <c r="X89" s="183"/>
    </row>
    <row r="90" spans="3:24" ht="15" customHeight="1">
      <c r="C90" s="169"/>
      <c r="D90" s="310"/>
      <c r="E90" s="311"/>
      <c r="F90" s="241" t="s">
        <v>568</v>
      </c>
      <c r="G90" s="151"/>
      <c r="H90" s="151" t="s">
        <v>162</v>
      </c>
      <c r="I90" s="151" t="s">
        <v>166</v>
      </c>
      <c r="J90" s="151" t="s">
        <v>0</v>
      </c>
      <c r="K90" s="151" t="s">
        <v>167</v>
      </c>
      <c r="L90" s="151" t="s">
        <v>168</v>
      </c>
      <c r="M90" s="151" t="s">
        <v>0</v>
      </c>
      <c r="N90" s="151" t="s">
        <v>288</v>
      </c>
      <c r="O90" s="151" t="s">
        <v>170</v>
      </c>
      <c r="P90" s="160"/>
      <c r="Q90" s="45"/>
      <c r="R90" s="46"/>
      <c r="S90" s="47"/>
      <c r="T90" s="194"/>
      <c r="U90" s="198"/>
      <c r="X90" s="183"/>
    </row>
    <row r="91" spans="3:24" ht="15" customHeight="1">
      <c r="C91" s="169"/>
      <c r="D91" s="310"/>
      <c r="E91" s="311"/>
      <c r="F91" s="241" t="s">
        <v>44</v>
      </c>
      <c r="G91" s="151"/>
      <c r="H91" s="151" t="s">
        <v>162</v>
      </c>
      <c r="I91" s="151" t="s">
        <v>166</v>
      </c>
      <c r="J91" s="151" t="s">
        <v>0</v>
      </c>
      <c r="K91" s="151" t="s">
        <v>167</v>
      </c>
      <c r="L91" s="151" t="s">
        <v>168</v>
      </c>
      <c r="M91" s="151" t="s">
        <v>0</v>
      </c>
      <c r="N91" s="151" t="s">
        <v>289</v>
      </c>
      <c r="O91" s="151" t="s">
        <v>170</v>
      </c>
      <c r="P91" s="160"/>
      <c r="Q91" s="45"/>
      <c r="R91" s="46"/>
      <c r="S91" s="47"/>
      <c r="T91" s="194"/>
      <c r="U91" s="198"/>
      <c r="X91" s="183"/>
    </row>
    <row r="92" spans="3:24" ht="15" customHeight="1">
      <c r="C92" s="169"/>
      <c r="D92" s="310"/>
      <c r="E92" s="311"/>
      <c r="F92" s="241" t="s">
        <v>569</v>
      </c>
      <c r="G92" s="151"/>
      <c r="H92" s="151" t="s">
        <v>162</v>
      </c>
      <c r="I92" s="151" t="s">
        <v>166</v>
      </c>
      <c r="J92" s="151" t="s">
        <v>0</v>
      </c>
      <c r="K92" s="151" t="s">
        <v>167</v>
      </c>
      <c r="L92" s="151" t="s">
        <v>168</v>
      </c>
      <c r="M92" s="151" t="s">
        <v>0</v>
      </c>
      <c r="N92" s="151" t="s">
        <v>290</v>
      </c>
      <c r="O92" s="151" t="s">
        <v>170</v>
      </c>
      <c r="P92" s="160"/>
      <c r="Q92" s="45"/>
      <c r="R92" s="46"/>
      <c r="S92" s="47"/>
      <c r="T92" s="194"/>
      <c r="U92" s="198"/>
      <c r="X92" s="183"/>
    </row>
    <row r="93" spans="3:24" ht="15" customHeight="1">
      <c r="C93" s="169"/>
      <c r="D93" s="310"/>
      <c r="E93" s="311"/>
      <c r="F93" s="241" t="s">
        <v>45</v>
      </c>
      <c r="G93" s="151"/>
      <c r="H93" s="151" t="s">
        <v>162</v>
      </c>
      <c r="I93" s="151" t="s">
        <v>166</v>
      </c>
      <c r="J93" s="151" t="s">
        <v>0</v>
      </c>
      <c r="K93" s="151" t="s">
        <v>167</v>
      </c>
      <c r="L93" s="151" t="s">
        <v>168</v>
      </c>
      <c r="M93" s="151" t="s">
        <v>0</v>
      </c>
      <c r="N93" s="151" t="s">
        <v>291</v>
      </c>
      <c r="O93" s="151" t="s">
        <v>170</v>
      </c>
      <c r="P93" s="160"/>
      <c r="Q93" s="45"/>
      <c r="R93" s="46"/>
      <c r="S93" s="47"/>
      <c r="T93" s="194"/>
      <c r="U93" s="198"/>
      <c r="X93" s="183"/>
    </row>
    <row r="94" spans="3:24" ht="15" customHeight="1">
      <c r="C94" s="169"/>
      <c r="D94" s="310"/>
      <c r="E94" s="311"/>
      <c r="F94" s="241" t="s">
        <v>46</v>
      </c>
      <c r="G94" s="151"/>
      <c r="H94" s="151" t="s">
        <v>162</v>
      </c>
      <c r="I94" s="151" t="s">
        <v>166</v>
      </c>
      <c r="J94" s="151" t="s">
        <v>0</v>
      </c>
      <c r="K94" s="151" t="s">
        <v>167</v>
      </c>
      <c r="L94" s="151" t="s">
        <v>168</v>
      </c>
      <c r="M94" s="151" t="s">
        <v>0</v>
      </c>
      <c r="N94" s="151" t="s">
        <v>292</v>
      </c>
      <c r="O94" s="151" t="s">
        <v>170</v>
      </c>
      <c r="P94" s="160"/>
      <c r="Q94" s="45"/>
      <c r="R94" s="46"/>
      <c r="S94" s="47"/>
      <c r="T94" s="194"/>
      <c r="U94" s="198"/>
      <c r="X94" s="183"/>
    </row>
    <row r="95" spans="3:24" ht="15" customHeight="1">
      <c r="C95" s="169"/>
      <c r="D95" s="310"/>
      <c r="E95" s="311"/>
      <c r="F95" s="241" t="s">
        <v>570</v>
      </c>
      <c r="G95" s="151"/>
      <c r="H95" s="151" t="s">
        <v>162</v>
      </c>
      <c r="I95" s="151" t="s">
        <v>166</v>
      </c>
      <c r="J95" s="151" t="s">
        <v>0</v>
      </c>
      <c r="K95" s="151" t="s">
        <v>167</v>
      </c>
      <c r="L95" s="151" t="s">
        <v>168</v>
      </c>
      <c r="M95" s="151" t="s">
        <v>0</v>
      </c>
      <c r="N95" s="151" t="s">
        <v>293</v>
      </c>
      <c r="O95" s="151" t="s">
        <v>170</v>
      </c>
      <c r="P95" s="160"/>
      <c r="Q95" s="45"/>
      <c r="R95" s="46"/>
      <c r="S95" s="47"/>
      <c r="T95" s="194"/>
      <c r="U95" s="198"/>
      <c r="X95" s="183"/>
    </row>
    <row r="96" spans="3:24" ht="15" customHeight="1">
      <c r="C96" s="169"/>
      <c r="D96" s="310"/>
      <c r="E96" s="311"/>
      <c r="F96" s="241" t="s">
        <v>47</v>
      </c>
      <c r="G96" s="151"/>
      <c r="H96" s="151" t="s">
        <v>162</v>
      </c>
      <c r="I96" s="151" t="s">
        <v>166</v>
      </c>
      <c r="J96" s="151" t="s">
        <v>0</v>
      </c>
      <c r="K96" s="151" t="s">
        <v>167</v>
      </c>
      <c r="L96" s="151" t="s">
        <v>168</v>
      </c>
      <c r="M96" s="151" t="s">
        <v>0</v>
      </c>
      <c r="N96" s="151" t="s">
        <v>294</v>
      </c>
      <c r="O96" s="151" t="s">
        <v>170</v>
      </c>
      <c r="P96" s="160"/>
      <c r="Q96" s="45"/>
      <c r="R96" s="46"/>
      <c r="S96" s="47"/>
      <c r="T96" s="194"/>
      <c r="U96" s="198"/>
      <c r="X96" s="183"/>
    </row>
    <row r="97" spans="3:40" ht="15" customHeight="1">
      <c r="C97" s="169"/>
      <c r="D97" s="310"/>
      <c r="E97" s="311"/>
      <c r="F97" s="241" t="s">
        <v>48</v>
      </c>
      <c r="G97" s="151"/>
      <c r="H97" s="151" t="s">
        <v>162</v>
      </c>
      <c r="I97" s="151" t="s">
        <v>166</v>
      </c>
      <c r="J97" s="151" t="s">
        <v>0</v>
      </c>
      <c r="K97" s="151" t="s">
        <v>167</v>
      </c>
      <c r="L97" s="151" t="s">
        <v>168</v>
      </c>
      <c r="M97" s="151" t="s">
        <v>0</v>
      </c>
      <c r="N97" s="151" t="s">
        <v>295</v>
      </c>
      <c r="O97" s="151" t="s">
        <v>170</v>
      </c>
      <c r="P97" s="160"/>
      <c r="Q97" s="45"/>
      <c r="R97" s="46"/>
      <c r="S97" s="47"/>
      <c r="T97" s="194"/>
      <c r="U97" s="198"/>
      <c r="X97" s="183"/>
    </row>
    <row r="98" spans="3:40" ht="15" customHeight="1">
      <c r="C98" s="169"/>
      <c r="D98" s="310"/>
      <c r="E98" s="311"/>
      <c r="F98" s="241" t="s">
        <v>571</v>
      </c>
      <c r="G98" s="151"/>
      <c r="H98" s="151" t="s">
        <v>162</v>
      </c>
      <c r="I98" s="151" t="s">
        <v>166</v>
      </c>
      <c r="J98" s="151" t="s">
        <v>0</v>
      </c>
      <c r="K98" s="151" t="s">
        <v>167</v>
      </c>
      <c r="L98" s="151" t="s">
        <v>168</v>
      </c>
      <c r="M98" s="151" t="s">
        <v>0</v>
      </c>
      <c r="N98" s="151" t="s">
        <v>296</v>
      </c>
      <c r="O98" s="151" t="s">
        <v>170</v>
      </c>
      <c r="P98" s="160"/>
      <c r="Q98" s="45"/>
      <c r="R98" s="46"/>
      <c r="S98" s="47"/>
      <c r="T98" s="194"/>
      <c r="U98" s="198"/>
      <c r="X98" s="183"/>
    </row>
    <row r="99" spans="3:40" ht="15" customHeight="1">
      <c r="C99" s="169"/>
      <c r="D99" s="310"/>
      <c r="E99" s="311"/>
      <c r="F99" s="241" t="s">
        <v>49</v>
      </c>
      <c r="G99" s="151"/>
      <c r="H99" s="151" t="s">
        <v>162</v>
      </c>
      <c r="I99" s="151" t="s">
        <v>166</v>
      </c>
      <c r="J99" s="151" t="s">
        <v>0</v>
      </c>
      <c r="K99" s="151" t="s">
        <v>167</v>
      </c>
      <c r="L99" s="151" t="s">
        <v>168</v>
      </c>
      <c r="M99" s="151" t="s">
        <v>0</v>
      </c>
      <c r="N99" s="151" t="s">
        <v>297</v>
      </c>
      <c r="O99" s="151" t="s">
        <v>170</v>
      </c>
      <c r="P99" s="160"/>
      <c r="Q99" s="45"/>
      <c r="R99" s="46"/>
      <c r="S99" s="47"/>
      <c r="T99" s="194"/>
      <c r="U99" s="198"/>
      <c r="X99" s="183"/>
    </row>
    <row r="100" spans="3:40" ht="15" customHeight="1">
      <c r="C100" s="169"/>
      <c r="D100" s="310"/>
      <c r="E100" s="311"/>
      <c r="F100" s="241" t="s">
        <v>50</v>
      </c>
      <c r="G100" s="151"/>
      <c r="H100" s="151" t="s">
        <v>162</v>
      </c>
      <c r="I100" s="151" t="s">
        <v>166</v>
      </c>
      <c r="J100" s="151" t="s">
        <v>0</v>
      </c>
      <c r="K100" s="151" t="s">
        <v>167</v>
      </c>
      <c r="L100" s="151" t="s">
        <v>168</v>
      </c>
      <c r="M100" s="151" t="s">
        <v>0</v>
      </c>
      <c r="N100" s="151" t="s">
        <v>298</v>
      </c>
      <c r="O100" s="151" t="s">
        <v>170</v>
      </c>
      <c r="P100" s="160"/>
      <c r="Q100" s="45"/>
      <c r="R100" s="46"/>
      <c r="S100" s="47"/>
      <c r="T100" s="194"/>
      <c r="U100" s="198"/>
      <c r="X100" s="183"/>
    </row>
    <row r="101" spans="3:40" ht="15" customHeight="1">
      <c r="C101" s="169"/>
      <c r="D101" s="310"/>
      <c r="E101" s="311"/>
      <c r="F101" s="241" t="s">
        <v>572</v>
      </c>
      <c r="G101" s="151"/>
      <c r="H101" s="151" t="s">
        <v>162</v>
      </c>
      <c r="I101" s="151" t="s">
        <v>166</v>
      </c>
      <c r="J101" s="151" t="s">
        <v>0</v>
      </c>
      <c r="K101" s="151" t="s">
        <v>167</v>
      </c>
      <c r="L101" s="151" t="s">
        <v>168</v>
      </c>
      <c r="M101" s="151" t="s">
        <v>0</v>
      </c>
      <c r="N101" s="151" t="s">
        <v>299</v>
      </c>
      <c r="O101" s="151" t="s">
        <v>170</v>
      </c>
      <c r="P101" s="160"/>
      <c r="Q101" s="45"/>
      <c r="R101" s="46"/>
      <c r="S101" s="47"/>
      <c r="T101" s="194"/>
      <c r="U101" s="198"/>
      <c r="X101" s="183"/>
    </row>
    <row r="102" spans="3:40" ht="15" customHeight="1">
      <c r="C102" s="169"/>
      <c r="D102" s="310"/>
      <c r="E102" s="311"/>
      <c r="F102" s="241" t="s">
        <v>51</v>
      </c>
      <c r="G102" s="151"/>
      <c r="H102" s="151" t="s">
        <v>162</v>
      </c>
      <c r="I102" s="151" t="s">
        <v>166</v>
      </c>
      <c r="J102" s="151" t="s">
        <v>0</v>
      </c>
      <c r="K102" s="151" t="s">
        <v>167</v>
      </c>
      <c r="L102" s="151" t="s">
        <v>168</v>
      </c>
      <c r="M102" s="151" t="s">
        <v>0</v>
      </c>
      <c r="N102" s="151" t="s">
        <v>300</v>
      </c>
      <c r="O102" s="151" t="s">
        <v>170</v>
      </c>
      <c r="P102" s="160"/>
      <c r="Q102" s="45"/>
      <c r="R102" s="46"/>
      <c r="S102" s="47"/>
      <c r="T102" s="194"/>
      <c r="U102" s="198"/>
      <c r="X102" s="183"/>
    </row>
    <row r="103" spans="3:40" ht="15" customHeight="1">
      <c r="C103" s="169"/>
      <c r="D103" s="310"/>
      <c r="E103" s="311"/>
      <c r="F103" s="241" t="s">
        <v>52</v>
      </c>
      <c r="G103" s="151"/>
      <c r="H103" s="151" t="s">
        <v>162</v>
      </c>
      <c r="I103" s="151" t="s">
        <v>166</v>
      </c>
      <c r="J103" s="151" t="s">
        <v>0</v>
      </c>
      <c r="K103" s="151" t="s">
        <v>167</v>
      </c>
      <c r="L103" s="151" t="s">
        <v>168</v>
      </c>
      <c r="M103" s="151" t="s">
        <v>0</v>
      </c>
      <c r="N103" s="151" t="s">
        <v>301</v>
      </c>
      <c r="O103" s="151" t="s">
        <v>170</v>
      </c>
      <c r="P103" s="160"/>
      <c r="Q103" s="45"/>
      <c r="R103" s="46"/>
      <c r="S103" s="47"/>
      <c r="T103" s="194"/>
      <c r="U103" s="198"/>
      <c r="X103" s="183"/>
    </row>
    <row r="104" spans="3:40" ht="15" customHeight="1">
      <c r="C104" s="169"/>
      <c r="D104" s="310"/>
      <c r="E104" s="311"/>
      <c r="F104" s="241" t="s">
        <v>573</v>
      </c>
      <c r="G104" s="151"/>
      <c r="H104" s="151" t="s">
        <v>162</v>
      </c>
      <c r="I104" s="151" t="s">
        <v>166</v>
      </c>
      <c r="J104" s="151" t="s">
        <v>0</v>
      </c>
      <c r="K104" s="151" t="s">
        <v>167</v>
      </c>
      <c r="L104" s="151" t="s">
        <v>168</v>
      </c>
      <c r="M104" s="151" t="s">
        <v>0</v>
      </c>
      <c r="N104" s="151" t="s">
        <v>302</v>
      </c>
      <c r="O104" s="151" t="s">
        <v>170</v>
      </c>
      <c r="P104" s="160"/>
      <c r="Q104" s="45"/>
      <c r="R104" s="46"/>
      <c r="S104" s="47"/>
      <c r="T104" s="194"/>
      <c r="U104" s="198"/>
      <c r="X104" s="183"/>
    </row>
    <row r="105" spans="3:40" ht="15" customHeight="1">
      <c r="C105" s="169"/>
      <c r="D105" s="310"/>
      <c r="E105" s="311"/>
      <c r="F105" s="241" t="s">
        <v>53</v>
      </c>
      <c r="G105" s="151"/>
      <c r="H105" s="151" t="s">
        <v>162</v>
      </c>
      <c r="I105" s="151" t="s">
        <v>166</v>
      </c>
      <c r="J105" s="151" t="s">
        <v>0</v>
      </c>
      <c r="K105" s="151" t="s">
        <v>167</v>
      </c>
      <c r="L105" s="151" t="s">
        <v>168</v>
      </c>
      <c r="M105" s="151" t="s">
        <v>0</v>
      </c>
      <c r="N105" s="151" t="s">
        <v>303</v>
      </c>
      <c r="O105" s="151" t="s">
        <v>170</v>
      </c>
      <c r="P105" s="160"/>
      <c r="Q105" s="45"/>
      <c r="R105" s="46"/>
      <c r="S105" s="47"/>
      <c r="T105" s="194"/>
      <c r="U105" s="198"/>
      <c r="X105" s="183"/>
    </row>
    <row r="106" spans="3:40" ht="15" customHeight="1">
      <c r="C106" s="169"/>
      <c r="D106" s="310"/>
      <c r="E106" s="311"/>
      <c r="F106" s="241" t="s">
        <v>574</v>
      </c>
      <c r="G106" s="151"/>
      <c r="H106" s="151" t="s">
        <v>162</v>
      </c>
      <c r="I106" s="151" t="s">
        <v>166</v>
      </c>
      <c r="J106" s="151" t="s">
        <v>0</v>
      </c>
      <c r="K106" s="151" t="s">
        <v>167</v>
      </c>
      <c r="L106" s="151" t="s">
        <v>168</v>
      </c>
      <c r="M106" s="151" t="s">
        <v>0</v>
      </c>
      <c r="N106" s="151" t="s">
        <v>304</v>
      </c>
      <c r="O106" s="151" t="s">
        <v>170</v>
      </c>
      <c r="P106" s="160"/>
      <c r="Q106" s="45"/>
      <c r="R106" s="46"/>
      <c r="S106" s="47"/>
      <c r="T106" s="194"/>
      <c r="U106" s="198"/>
      <c r="X106" s="183"/>
    </row>
    <row r="107" spans="3:40" ht="15" customHeight="1">
      <c r="C107" s="169"/>
      <c r="D107" s="310"/>
      <c r="E107" s="311"/>
      <c r="F107" s="241" t="s">
        <v>54</v>
      </c>
      <c r="G107" s="151"/>
      <c r="H107" s="151" t="s">
        <v>162</v>
      </c>
      <c r="I107" s="151" t="s">
        <v>166</v>
      </c>
      <c r="J107" s="151" t="s">
        <v>0</v>
      </c>
      <c r="K107" s="151" t="s">
        <v>167</v>
      </c>
      <c r="L107" s="151" t="s">
        <v>168</v>
      </c>
      <c r="M107" s="151" t="s">
        <v>0</v>
      </c>
      <c r="N107" s="151" t="s">
        <v>305</v>
      </c>
      <c r="O107" s="151" t="s">
        <v>170</v>
      </c>
      <c r="P107" s="160"/>
      <c r="Q107" s="45"/>
      <c r="R107" s="46"/>
      <c r="S107" s="47"/>
      <c r="T107" s="194"/>
      <c r="U107" s="198"/>
      <c r="X107" s="183"/>
    </row>
    <row r="108" spans="3:40" ht="15" customHeight="1">
      <c r="C108" s="169"/>
      <c r="D108" s="310"/>
      <c r="E108" s="311"/>
      <c r="F108" s="241" t="s">
        <v>575</v>
      </c>
      <c r="G108" s="151"/>
      <c r="H108" s="151" t="s">
        <v>162</v>
      </c>
      <c r="I108" s="151" t="s">
        <v>166</v>
      </c>
      <c r="J108" s="151" t="s">
        <v>0</v>
      </c>
      <c r="K108" s="151" t="s">
        <v>167</v>
      </c>
      <c r="L108" s="151" t="s">
        <v>168</v>
      </c>
      <c r="M108" s="151" t="s">
        <v>0</v>
      </c>
      <c r="N108" s="151" t="s">
        <v>306</v>
      </c>
      <c r="O108" s="151" t="s">
        <v>170</v>
      </c>
      <c r="P108" s="160"/>
      <c r="Q108" s="45"/>
      <c r="R108" s="46"/>
      <c r="S108" s="47"/>
      <c r="T108" s="194"/>
      <c r="U108" s="198"/>
      <c r="X108" s="183"/>
    </row>
    <row r="109" spans="3:40" ht="15" customHeight="1">
      <c r="C109" s="169"/>
      <c r="D109" s="310"/>
      <c r="E109" s="311"/>
      <c r="F109" s="241" t="s">
        <v>576</v>
      </c>
      <c r="G109" s="151"/>
      <c r="H109" s="151" t="s">
        <v>162</v>
      </c>
      <c r="I109" s="151" t="s">
        <v>166</v>
      </c>
      <c r="J109" s="151" t="s">
        <v>0</v>
      </c>
      <c r="K109" s="151" t="s">
        <v>167</v>
      </c>
      <c r="L109" s="151" t="s">
        <v>168</v>
      </c>
      <c r="M109" s="151" t="s">
        <v>0</v>
      </c>
      <c r="N109" s="151" t="s">
        <v>307</v>
      </c>
      <c r="O109" s="151" t="s">
        <v>170</v>
      </c>
      <c r="P109" s="160"/>
      <c r="Q109" s="45"/>
      <c r="R109" s="46"/>
      <c r="S109" s="47"/>
      <c r="T109" s="194"/>
      <c r="U109" s="198"/>
      <c r="X109" s="183"/>
    </row>
    <row r="110" spans="3:40" ht="15" customHeight="1">
      <c r="C110" s="169"/>
      <c r="D110" s="310"/>
      <c r="E110" s="311"/>
      <c r="F110" s="241" t="s">
        <v>577</v>
      </c>
      <c r="G110" s="151"/>
      <c r="H110" s="151" t="s">
        <v>162</v>
      </c>
      <c r="I110" s="151" t="s">
        <v>166</v>
      </c>
      <c r="J110" s="151" t="s">
        <v>0</v>
      </c>
      <c r="K110" s="151" t="s">
        <v>167</v>
      </c>
      <c r="L110" s="151" t="s">
        <v>168</v>
      </c>
      <c r="M110" s="151" t="s">
        <v>0</v>
      </c>
      <c r="N110" s="151" t="s">
        <v>308</v>
      </c>
      <c r="O110" s="151" t="s">
        <v>170</v>
      </c>
      <c r="P110" s="160"/>
      <c r="Q110" s="45"/>
      <c r="R110" s="46"/>
      <c r="S110" s="47"/>
      <c r="T110" s="194"/>
      <c r="U110" s="194"/>
      <c r="V110" s="195"/>
      <c r="W110" s="195"/>
      <c r="X110" s="183"/>
      <c r="Y110" s="195"/>
      <c r="Z110" s="195"/>
      <c r="AA110" s="195"/>
      <c r="AB110" s="195"/>
      <c r="AC110" s="195"/>
      <c r="AD110" s="195"/>
      <c r="AE110" s="195"/>
      <c r="AF110" s="195"/>
      <c r="AG110" s="195"/>
      <c r="AH110" s="195"/>
      <c r="AI110" s="195"/>
      <c r="AJ110" s="195"/>
      <c r="AK110" s="195"/>
      <c r="AL110" s="195"/>
      <c r="AM110" s="195"/>
      <c r="AN110" s="195"/>
    </row>
    <row r="111" spans="3:40" ht="15" customHeight="1">
      <c r="C111" s="169"/>
      <c r="D111" s="310"/>
      <c r="E111" s="311"/>
      <c r="F111" s="241" t="s">
        <v>578</v>
      </c>
      <c r="G111" s="151"/>
      <c r="H111" s="151" t="s">
        <v>162</v>
      </c>
      <c r="I111" s="151" t="s">
        <v>166</v>
      </c>
      <c r="J111" s="151" t="s">
        <v>0</v>
      </c>
      <c r="K111" s="151" t="s">
        <v>167</v>
      </c>
      <c r="L111" s="151" t="s">
        <v>168</v>
      </c>
      <c r="M111" s="151" t="s">
        <v>0</v>
      </c>
      <c r="N111" s="151" t="s">
        <v>309</v>
      </c>
      <c r="O111" s="151" t="s">
        <v>170</v>
      </c>
      <c r="P111" s="160"/>
      <c r="Q111" s="45"/>
      <c r="R111" s="46"/>
      <c r="S111" s="47"/>
      <c r="T111" s="194"/>
      <c r="U111" s="194"/>
      <c r="V111" s="195"/>
      <c r="W111" s="195"/>
      <c r="X111" s="183"/>
      <c r="Y111" s="195"/>
      <c r="Z111" s="195"/>
      <c r="AA111" s="195"/>
      <c r="AB111" s="195"/>
      <c r="AC111" s="195"/>
      <c r="AD111" s="195"/>
      <c r="AE111" s="195"/>
      <c r="AF111" s="195"/>
      <c r="AG111" s="195"/>
      <c r="AH111" s="195"/>
      <c r="AI111" s="195"/>
      <c r="AJ111" s="195"/>
      <c r="AK111" s="195"/>
      <c r="AL111" s="195"/>
      <c r="AM111" s="195"/>
      <c r="AN111" s="195"/>
    </row>
    <row r="112" spans="3:40" ht="15" customHeight="1">
      <c r="C112" s="169"/>
      <c r="D112" s="310"/>
      <c r="E112" s="311"/>
      <c r="F112" s="241" t="s">
        <v>55</v>
      </c>
      <c r="G112" s="151"/>
      <c r="H112" s="151" t="s">
        <v>162</v>
      </c>
      <c r="I112" s="151" t="s">
        <v>166</v>
      </c>
      <c r="J112" s="151" t="s">
        <v>0</v>
      </c>
      <c r="K112" s="151" t="s">
        <v>167</v>
      </c>
      <c r="L112" s="151" t="s">
        <v>168</v>
      </c>
      <c r="M112" s="151" t="s">
        <v>0</v>
      </c>
      <c r="N112" s="151" t="s">
        <v>310</v>
      </c>
      <c r="O112" s="151" t="s">
        <v>170</v>
      </c>
      <c r="P112" s="160"/>
      <c r="Q112" s="45"/>
      <c r="R112" s="46"/>
      <c r="S112" s="47"/>
      <c r="T112" s="194"/>
      <c r="U112" s="194"/>
      <c r="V112" s="195"/>
      <c r="W112" s="195"/>
      <c r="X112" s="183"/>
      <c r="Y112" s="195"/>
      <c r="Z112" s="195"/>
      <c r="AA112" s="195"/>
      <c r="AB112" s="195"/>
      <c r="AC112" s="195"/>
      <c r="AD112" s="195"/>
      <c r="AE112" s="195"/>
      <c r="AF112" s="195"/>
      <c r="AG112" s="195"/>
      <c r="AH112" s="195"/>
      <c r="AI112" s="195"/>
      <c r="AJ112" s="195"/>
      <c r="AK112" s="195"/>
      <c r="AL112" s="195"/>
      <c r="AM112" s="195"/>
      <c r="AN112" s="195"/>
    </row>
    <row r="113" spans="3:40" ht="15" customHeight="1">
      <c r="C113" s="169"/>
      <c r="D113" s="310"/>
      <c r="E113" s="311"/>
      <c r="F113" s="241" t="s">
        <v>579</v>
      </c>
      <c r="G113" s="151"/>
      <c r="H113" s="151" t="s">
        <v>162</v>
      </c>
      <c r="I113" s="151" t="s">
        <v>166</v>
      </c>
      <c r="J113" s="151" t="s">
        <v>0</v>
      </c>
      <c r="K113" s="151" t="s">
        <v>167</v>
      </c>
      <c r="L113" s="151" t="s">
        <v>168</v>
      </c>
      <c r="M113" s="151" t="s">
        <v>0</v>
      </c>
      <c r="N113" s="151" t="s">
        <v>311</v>
      </c>
      <c r="O113" s="151" t="s">
        <v>170</v>
      </c>
      <c r="P113" s="160"/>
      <c r="Q113" s="45"/>
      <c r="R113" s="46"/>
      <c r="S113" s="47"/>
      <c r="T113" s="194"/>
      <c r="U113" s="194"/>
      <c r="V113" s="195"/>
      <c r="W113" s="195"/>
      <c r="X113" s="183"/>
      <c r="Y113" s="195"/>
      <c r="Z113" s="195"/>
      <c r="AA113" s="195"/>
      <c r="AB113" s="195"/>
      <c r="AC113" s="195"/>
      <c r="AD113" s="195"/>
      <c r="AE113" s="195"/>
      <c r="AF113" s="195"/>
      <c r="AG113" s="195"/>
      <c r="AH113" s="195"/>
      <c r="AI113" s="195"/>
      <c r="AJ113" s="195"/>
      <c r="AK113" s="195"/>
      <c r="AL113" s="195"/>
      <c r="AM113" s="195"/>
      <c r="AN113" s="195"/>
    </row>
    <row r="114" spans="3:40" ht="15" customHeight="1">
      <c r="C114" s="169"/>
      <c r="D114" s="310"/>
      <c r="E114" s="311"/>
      <c r="F114" s="241" t="s">
        <v>580</v>
      </c>
      <c r="G114" s="151"/>
      <c r="H114" s="151" t="s">
        <v>162</v>
      </c>
      <c r="I114" s="151" t="s">
        <v>166</v>
      </c>
      <c r="J114" s="151" t="s">
        <v>0</v>
      </c>
      <c r="K114" s="151" t="s">
        <v>167</v>
      </c>
      <c r="L114" s="151" t="s">
        <v>168</v>
      </c>
      <c r="M114" s="151" t="s">
        <v>0</v>
      </c>
      <c r="N114" s="151" t="s">
        <v>312</v>
      </c>
      <c r="O114" s="151" t="s">
        <v>170</v>
      </c>
      <c r="P114" s="160"/>
      <c r="Q114" s="45"/>
      <c r="R114" s="46"/>
      <c r="S114" s="47"/>
      <c r="T114" s="194"/>
      <c r="U114" s="194"/>
      <c r="V114" s="195"/>
      <c r="W114" s="195"/>
      <c r="X114" s="183"/>
      <c r="Y114" s="195"/>
      <c r="Z114" s="195"/>
      <c r="AA114" s="195"/>
      <c r="AB114" s="195"/>
      <c r="AC114" s="195"/>
      <c r="AD114" s="195"/>
      <c r="AE114" s="195"/>
      <c r="AF114" s="195"/>
      <c r="AG114" s="195"/>
      <c r="AH114" s="195"/>
      <c r="AI114" s="195"/>
      <c r="AJ114" s="195"/>
      <c r="AK114" s="195"/>
      <c r="AL114" s="195"/>
      <c r="AM114" s="195"/>
      <c r="AN114" s="195"/>
    </row>
    <row r="115" spans="3:40" ht="15" customHeight="1">
      <c r="C115" s="169"/>
      <c r="D115" s="310"/>
      <c r="E115" s="311"/>
      <c r="F115" s="241" t="s">
        <v>56</v>
      </c>
      <c r="G115" s="151"/>
      <c r="H115" s="151" t="s">
        <v>162</v>
      </c>
      <c r="I115" s="151" t="s">
        <v>166</v>
      </c>
      <c r="J115" s="151" t="s">
        <v>0</v>
      </c>
      <c r="K115" s="151" t="s">
        <v>167</v>
      </c>
      <c r="L115" s="151" t="s">
        <v>168</v>
      </c>
      <c r="M115" s="151" t="s">
        <v>0</v>
      </c>
      <c r="N115" s="151" t="s">
        <v>313</v>
      </c>
      <c r="O115" s="151" t="s">
        <v>170</v>
      </c>
      <c r="P115" s="160"/>
      <c r="Q115" s="45"/>
      <c r="R115" s="46"/>
      <c r="S115" s="47"/>
      <c r="T115" s="194"/>
      <c r="U115" s="194"/>
      <c r="V115" s="195"/>
      <c r="W115" s="195"/>
      <c r="X115" s="183"/>
      <c r="Y115" s="195"/>
      <c r="Z115" s="195"/>
      <c r="AA115" s="195"/>
      <c r="AB115" s="195"/>
      <c r="AC115" s="195"/>
      <c r="AD115" s="195"/>
      <c r="AE115" s="195"/>
      <c r="AF115" s="195"/>
      <c r="AG115" s="195"/>
      <c r="AH115" s="195"/>
      <c r="AI115" s="195"/>
      <c r="AJ115" s="195"/>
      <c r="AK115" s="195"/>
      <c r="AL115" s="195"/>
      <c r="AM115" s="195"/>
      <c r="AN115" s="195"/>
    </row>
    <row r="116" spans="3:40" ht="15" customHeight="1">
      <c r="C116" s="169"/>
      <c r="D116" s="310"/>
      <c r="E116" s="311"/>
      <c r="F116" s="241" t="s">
        <v>581</v>
      </c>
      <c r="G116" s="151"/>
      <c r="H116" s="151" t="s">
        <v>162</v>
      </c>
      <c r="I116" s="151" t="s">
        <v>166</v>
      </c>
      <c r="J116" s="151" t="s">
        <v>0</v>
      </c>
      <c r="K116" s="151" t="s">
        <v>167</v>
      </c>
      <c r="L116" s="151" t="s">
        <v>168</v>
      </c>
      <c r="M116" s="151" t="s">
        <v>0</v>
      </c>
      <c r="N116" s="151" t="s">
        <v>314</v>
      </c>
      <c r="O116" s="151" t="s">
        <v>170</v>
      </c>
      <c r="P116" s="160"/>
      <c r="Q116" s="45"/>
      <c r="R116" s="46"/>
      <c r="S116" s="47"/>
      <c r="T116" s="194"/>
      <c r="U116" s="194"/>
      <c r="V116" s="195"/>
      <c r="W116" s="195"/>
      <c r="X116" s="183"/>
      <c r="Y116" s="195"/>
      <c r="Z116" s="195"/>
      <c r="AA116" s="195"/>
      <c r="AB116" s="195"/>
      <c r="AC116" s="195"/>
      <c r="AD116" s="195"/>
      <c r="AE116" s="195"/>
      <c r="AF116" s="195"/>
      <c r="AG116" s="195"/>
      <c r="AH116" s="195"/>
      <c r="AI116" s="195"/>
      <c r="AJ116" s="195"/>
      <c r="AK116" s="195"/>
      <c r="AL116" s="195"/>
      <c r="AM116" s="195"/>
      <c r="AN116" s="195"/>
    </row>
    <row r="117" spans="3:40" ht="15" customHeight="1">
      <c r="C117" s="169"/>
      <c r="D117" s="310"/>
      <c r="E117" s="311"/>
      <c r="F117" s="241" t="s">
        <v>582</v>
      </c>
      <c r="G117" s="151"/>
      <c r="H117" s="151" t="s">
        <v>162</v>
      </c>
      <c r="I117" s="151" t="s">
        <v>166</v>
      </c>
      <c r="J117" s="151" t="s">
        <v>0</v>
      </c>
      <c r="K117" s="151" t="s">
        <v>167</v>
      </c>
      <c r="L117" s="151" t="s">
        <v>168</v>
      </c>
      <c r="M117" s="151" t="s">
        <v>0</v>
      </c>
      <c r="N117" s="151" t="s">
        <v>315</v>
      </c>
      <c r="O117" s="151" t="s">
        <v>170</v>
      </c>
      <c r="P117" s="160"/>
      <c r="Q117" s="45"/>
      <c r="R117" s="46"/>
      <c r="S117" s="47"/>
      <c r="T117" s="194"/>
      <c r="U117" s="194"/>
      <c r="V117" s="195"/>
      <c r="W117" s="195"/>
      <c r="X117" s="183"/>
      <c r="Y117" s="195"/>
      <c r="Z117" s="195"/>
      <c r="AA117" s="195"/>
      <c r="AB117" s="195"/>
      <c r="AC117" s="195"/>
      <c r="AD117" s="195"/>
      <c r="AE117" s="195"/>
      <c r="AF117" s="195"/>
      <c r="AG117" s="195"/>
      <c r="AH117" s="195"/>
      <c r="AI117" s="195"/>
      <c r="AJ117" s="195"/>
      <c r="AK117" s="195"/>
      <c r="AL117" s="195"/>
      <c r="AM117" s="195"/>
      <c r="AN117" s="195"/>
    </row>
    <row r="118" spans="3:40" ht="15" customHeight="1">
      <c r="C118" s="169"/>
      <c r="D118" s="310"/>
      <c r="E118" s="311"/>
      <c r="F118" s="242" t="s">
        <v>583</v>
      </c>
      <c r="G118" s="151"/>
      <c r="H118" s="151" t="s">
        <v>162</v>
      </c>
      <c r="I118" s="151" t="s">
        <v>166</v>
      </c>
      <c r="J118" s="151" t="s">
        <v>0</v>
      </c>
      <c r="K118" s="151" t="s">
        <v>167</v>
      </c>
      <c r="L118" s="151" t="s">
        <v>168</v>
      </c>
      <c r="M118" s="151" t="s">
        <v>0</v>
      </c>
      <c r="N118" s="151" t="s">
        <v>316</v>
      </c>
      <c r="O118" s="151" t="s">
        <v>170</v>
      </c>
      <c r="P118" s="196"/>
      <c r="Q118" s="42" t="str">
        <f>IF(OR(SUMPRODUCT(--(Q75:Q117=""),--(R75:R117=""))&gt;0,COUNTIF(R75:R117,"M")&gt;0,COUNTIF(R75:R117,"X")=43),"",SUM(Q75:Q117))</f>
        <v/>
      </c>
      <c r="R118" s="43" t="str">
        <f>IF(AND(COUNTIF(R75:R117,"X")=43,SUM(Q75:Q117)=0,ISNUMBER(Q118)),"",IF(COUNTIF(R75:R117,"M")&gt;0,"M",IF(AND(COUNTIF(R75:R117,R75)=43,OR(R75="X",R75="W",R75="Z")),UPPER(R75),"")))</f>
        <v/>
      </c>
      <c r="S118" s="44"/>
      <c r="T118" s="194"/>
      <c r="U118" s="197"/>
      <c r="V118" s="167"/>
      <c r="W118" s="167"/>
      <c r="X118" s="183"/>
      <c r="Y118" s="167"/>
      <c r="Z118" s="167"/>
      <c r="AA118" s="167"/>
      <c r="AB118" s="167"/>
      <c r="AC118" s="167"/>
      <c r="AD118" s="167"/>
      <c r="AE118" s="167"/>
      <c r="AF118" s="167"/>
      <c r="AG118" s="167"/>
      <c r="AH118" s="167"/>
      <c r="AI118" s="167"/>
      <c r="AJ118" s="167"/>
      <c r="AK118" s="167"/>
      <c r="AL118" s="167"/>
      <c r="AM118" s="167"/>
      <c r="AN118" s="167"/>
    </row>
    <row r="119" spans="3:40" ht="15" customHeight="1">
      <c r="C119" s="169"/>
      <c r="D119" s="316" t="s">
        <v>504</v>
      </c>
      <c r="E119" s="311" t="s">
        <v>57</v>
      </c>
      <c r="F119" s="241" t="s">
        <v>584</v>
      </c>
      <c r="G119" s="151"/>
      <c r="H119" s="151" t="s">
        <v>162</v>
      </c>
      <c r="I119" s="151" t="s">
        <v>166</v>
      </c>
      <c r="J119" s="151" t="s">
        <v>0</v>
      </c>
      <c r="K119" s="151" t="s">
        <v>167</v>
      </c>
      <c r="L119" s="151" t="s">
        <v>168</v>
      </c>
      <c r="M119" s="151" t="s">
        <v>0</v>
      </c>
      <c r="N119" s="151" t="s">
        <v>317</v>
      </c>
      <c r="O119" s="151" t="s">
        <v>170</v>
      </c>
      <c r="P119" s="160"/>
      <c r="Q119" s="45"/>
      <c r="R119" s="46"/>
      <c r="S119" s="47"/>
      <c r="T119" s="194"/>
      <c r="U119" s="194"/>
      <c r="V119" s="195"/>
      <c r="W119" s="195"/>
      <c r="X119" s="183"/>
      <c r="Y119" s="195"/>
      <c r="Z119" s="195"/>
      <c r="AA119" s="195"/>
      <c r="AB119" s="195"/>
      <c r="AC119" s="195"/>
      <c r="AD119" s="195"/>
      <c r="AE119" s="195"/>
      <c r="AF119" s="195"/>
      <c r="AG119" s="195"/>
      <c r="AH119" s="195"/>
      <c r="AI119" s="195"/>
      <c r="AJ119" s="195"/>
      <c r="AK119" s="195"/>
      <c r="AL119" s="195"/>
      <c r="AM119" s="195"/>
      <c r="AN119" s="195"/>
    </row>
    <row r="120" spans="3:40" ht="15" customHeight="1">
      <c r="C120" s="169"/>
      <c r="D120" s="310"/>
      <c r="E120" s="311"/>
      <c r="F120" s="241" t="s">
        <v>58</v>
      </c>
      <c r="G120" s="151"/>
      <c r="H120" s="151" t="s">
        <v>162</v>
      </c>
      <c r="I120" s="151" t="s">
        <v>166</v>
      </c>
      <c r="J120" s="151" t="s">
        <v>0</v>
      </c>
      <c r="K120" s="151" t="s">
        <v>167</v>
      </c>
      <c r="L120" s="151" t="s">
        <v>168</v>
      </c>
      <c r="M120" s="151" t="s">
        <v>0</v>
      </c>
      <c r="N120" s="151" t="s">
        <v>318</v>
      </c>
      <c r="O120" s="151" t="s">
        <v>170</v>
      </c>
      <c r="P120" s="160"/>
      <c r="Q120" s="45"/>
      <c r="R120" s="46"/>
      <c r="S120" s="47"/>
      <c r="T120" s="194"/>
      <c r="U120" s="194"/>
      <c r="V120" s="195"/>
      <c r="W120" s="195"/>
      <c r="X120" s="183"/>
      <c r="Y120" s="195"/>
      <c r="Z120" s="195"/>
      <c r="AA120" s="195"/>
      <c r="AB120" s="195"/>
      <c r="AC120" s="195"/>
      <c r="AD120" s="195"/>
      <c r="AE120" s="195"/>
      <c r="AF120" s="195"/>
      <c r="AG120" s="195"/>
      <c r="AH120" s="195"/>
      <c r="AI120" s="195"/>
      <c r="AJ120" s="195"/>
      <c r="AK120" s="195"/>
      <c r="AL120" s="195"/>
      <c r="AM120" s="195"/>
      <c r="AN120" s="195"/>
    </row>
    <row r="121" spans="3:40" ht="15" customHeight="1">
      <c r="C121" s="169"/>
      <c r="D121" s="310"/>
      <c r="E121" s="311"/>
      <c r="F121" s="241" t="s">
        <v>585</v>
      </c>
      <c r="G121" s="151"/>
      <c r="H121" s="151" t="s">
        <v>162</v>
      </c>
      <c r="I121" s="151" t="s">
        <v>166</v>
      </c>
      <c r="J121" s="151" t="s">
        <v>0</v>
      </c>
      <c r="K121" s="151" t="s">
        <v>167</v>
      </c>
      <c r="L121" s="151" t="s">
        <v>168</v>
      </c>
      <c r="M121" s="151" t="s">
        <v>0</v>
      </c>
      <c r="N121" s="151" t="s">
        <v>319</v>
      </c>
      <c r="O121" s="151" t="s">
        <v>170</v>
      </c>
      <c r="P121" s="160"/>
      <c r="Q121" s="45"/>
      <c r="R121" s="46"/>
      <c r="S121" s="47"/>
      <c r="T121" s="194"/>
      <c r="U121" s="194"/>
      <c r="V121" s="195"/>
      <c r="W121" s="195"/>
      <c r="X121" s="183"/>
      <c r="Y121" s="195"/>
      <c r="Z121" s="195"/>
      <c r="AA121" s="195"/>
      <c r="AB121" s="195"/>
      <c r="AC121" s="195"/>
      <c r="AD121" s="195"/>
      <c r="AE121" s="195"/>
      <c r="AF121" s="195"/>
      <c r="AG121" s="195"/>
      <c r="AH121" s="195"/>
      <c r="AI121" s="195"/>
      <c r="AJ121" s="195"/>
      <c r="AK121" s="195"/>
      <c r="AL121" s="195"/>
      <c r="AM121" s="195"/>
      <c r="AN121" s="195"/>
    </row>
    <row r="122" spans="3:40" ht="15" customHeight="1">
      <c r="C122" s="169"/>
      <c r="D122" s="310"/>
      <c r="E122" s="311"/>
      <c r="F122" s="241" t="s">
        <v>586</v>
      </c>
      <c r="G122" s="151"/>
      <c r="H122" s="151" t="s">
        <v>162</v>
      </c>
      <c r="I122" s="151" t="s">
        <v>166</v>
      </c>
      <c r="J122" s="151" t="s">
        <v>0</v>
      </c>
      <c r="K122" s="151" t="s">
        <v>167</v>
      </c>
      <c r="L122" s="151" t="s">
        <v>168</v>
      </c>
      <c r="M122" s="151" t="s">
        <v>0</v>
      </c>
      <c r="N122" s="151" t="s">
        <v>320</v>
      </c>
      <c r="O122" s="151" t="s">
        <v>170</v>
      </c>
      <c r="P122" s="160"/>
      <c r="Q122" s="45"/>
      <c r="R122" s="46"/>
      <c r="S122" s="47"/>
      <c r="T122" s="194"/>
      <c r="U122" s="194"/>
      <c r="V122" s="195"/>
      <c r="W122" s="195"/>
      <c r="X122" s="183"/>
      <c r="Y122" s="195"/>
      <c r="Z122" s="195"/>
      <c r="AA122" s="195"/>
      <c r="AB122" s="195"/>
      <c r="AC122" s="195"/>
      <c r="AD122" s="195"/>
      <c r="AE122" s="195"/>
      <c r="AF122" s="195"/>
      <c r="AG122" s="195"/>
      <c r="AH122" s="195"/>
      <c r="AI122" s="195"/>
      <c r="AJ122" s="195"/>
      <c r="AK122" s="195"/>
      <c r="AL122" s="195"/>
      <c r="AM122" s="195"/>
      <c r="AN122" s="195"/>
    </row>
    <row r="123" spans="3:40" ht="15" customHeight="1">
      <c r="C123" s="169"/>
      <c r="D123" s="310"/>
      <c r="E123" s="311"/>
      <c r="F123" s="241" t="s">
        <v>59</v>
      </c>
      <c r="G123" s="151"/>
      <c r="H123" s="151" t="s">
        <v>162</v>
      </c>
      <c r="I123" s="151" t="s">
        <v>166</v>
      </c>
      <c r="J123" s="151" t="s">
        <v>0</v>
      </c>
      <c r="K123" s="151" t="s">
        <v>167</v>
      </c>
      <c r="L123" s="151" t="s">
        <v>168</v>
      </c>
      <c r="M123" s="151" t="s">
        <v>0</v>
      </c>
      <c r="N123" s="151" t="s">
        <v>321</v>
      </c>
      <c r="O123" s="151" t="s">
        <v>170</v>
      </c>
      <c r="P123" s="160"/>
      <c r="Q123" s="45"/>
      <c r="R123" s="46"/>
      <c r="S123" s="47"/>
      <c r="T123" s="194"/>
      <c r="U123" s="194"/>
      <c r="V123" s="195"/>
      <c r="W123" s="195"/>
      <c r="X123" s="183"/>
      <c r="Y123" s="195"/>
      <c r="Z123" s="195"/>
      <c r="AA123" s="195"/>
      <c r="AB123" s="195"/>
      <c r="AC123" s="195"/>
      <c r="AD123" s="195"/>
      <c r="AE123" s="195"/>
      <c r="AF123" s="195"/>
      <c r="AG123" s="195"/>
      <c r="AH123" s="195"/>
      <c r="AI123" s="195"/>
      <c r="AJ123" s="195"/>
      <c r="AK123" s="195"/>
      <c r="AL123" s="195"/>
      <c r="AM123" s="195"/>
      <c r="AN123" s="195"/>
    </row>
    <row r="124" spans="3:40" ht="15" customHeight="1">
      <c r="C124" s="169"/>
      <c r="D124" s="310"/>
      <c r="E124" s="311"/>
      <c r="F124" s="241" t="s">
        <v>587</v>
      </c>
      <c r="G124" s="151"/>
      <c r="H124" s="151" t="s">
        <v>162</v>
      </c>
      <c r="I124" s="151" t="s">
        <v>166</v>
      </c>
      <c r="J124" s="151" t="s">
        <v>0</v>
      </c>
      <c r="K124" s="151" t="s">
        <v>167</v>
      </c>
      <c r="L124" s="151" t="s">
        <v>168</v>
      </c>
      <c r="M124" s="151" t="s">
        <v>0</v>
      </c>
      <c r="N124" s="151" t="s">
        <v>322</v>
      </c>
      <c r="O124" s="151" t="s">
        <v>170</v>
      </c>
      <c r="P124" s="160"/>
      <c r="Q124" s="45"/>
      <c r="R124" s="46"/>
      <c r="S124" s="47"/>
      <c r="T124" s="194"/>
      <c r="U124" s="194"/>
      <c r="V124" s="195"/>
      <c r="W124" s="195"/>
      <c r="X124" s="183"/>
      <c r="Y124" s="195"/>
      <c r="Z124" s="195"/>
      <c r="AA124" s="195"/>
      <c r="AB124" s="195"/>
      <c r="AC124" s="195"/>
      <c r="AD124" s="195"/>
      <c r="AE124" s="195"/>
      <c r="AF124" s="195"/>
      <c r="AG124" s="195"/>
      <c r="AH124" s="195"/>
      <c r="AI124" s="195"/>
      <c r="AJ124" s="195"/>
      <c r="AK124" s="195"/>
      <c r="AL124" s="195"/>
      <c r="AM124" s="195"/>
      <c r="AN124" s="195"/>
    </row>
    <row r="125" spans="3:40" ht="15" customHeight="1">
      <c r="C125" s="169"/>
      <c r="D125" s="310"/>
      <c r="E125" s="311"/>
      <c r="F125" s="241" t="s">
        <v>60</v>
      </c>
      <c r="G125" s="151"/>
      <c r="H125" s="151" t="s">
        <v>162</v>
      </c>
      <c r="I125" s="151" t="s">
        <v>166</v>
      </c>
      <c r="J125" s="151" t="s">
        <v>0</v>
      </c>
      <c r="K125" s="151" t="s">
        <v>167</v>
      </c>
      <c r="L125" s="151" t="s">
        <v>168</v>
      </c>
      <c r="M125" s="151" t="s">
        <v>0</v>
      </c>
      <c r="N125" s="151" t="s">
        <v>323</v>
      </c>
      <c r="O125" s="151" t="s">
        <v>170</v>
      </c>
      <c r="P125" s="160"/>
      <c r="Q125" s="45"/>
      <c r="R125" s="46"/>
      <c r="S125" s="47"/>
      <c r="T125" s="194"/>
      <c r="U125" s="198"/>
      <c r="X125" s="183"/>
    </row>
    <row r="126" spans="3:40" ht="15" customHeight="1">
      <c r="C126" s="169"/>
      <c r="D126" s="310"/>
      <c r="E126" s="311"/>
      <c r="F126" s="241" t="s">
        <v>588</v>
      </c>
      <c r="G126" s="151"/>
      <c r="H126" s="151" t="s">
        <v>162</v>
      </c>
      <c r="I126" s="151" t="s">
        <v>166</v>
      </c>
      <c r="J126" s="151" t="s">
        <v>0</v>
      </c>
      <c r="K126" s="151" t="s">
        <v>167</v>
      </c>
      <c r="L126" s="151" t="s">
        <v>168</v>
      </c>
      <c r="M126" s="151" t="s">
        <v>0</v>
      </c>
      <c r="N126" s="151" t="s">
        <v>324</v>
      </c>
      <c r="O126" s="151" t="s">
        <v>170</v>
      </c>
      <c r="P126" s="160"/>
      <c r="Q126" s="45"/>
      <c r="R126" s="46"/>
      <c r="S126" s="47"/>
      <c r="T126" s="194"/>
      <c r="U126" s="198"/>
      <c r="X126" s="183"/>
    </row>
    <row r="127" spans="3:40" ht="15" customHeight="1">
      <c r="C127" s="169"/>
      <c r="D127" s="310"/>
      <c r="E127" s="311"/>
      <c r="F127" s="241" t="s">
        <v>61</v>
      </c>
      <c r="G127" s="151"/>
      <c r="H127" s="151" t="s">
        <v>162</v>
      </c>
      <c r="I127" s="151" t="s">
        <v>166</v>
      </c>
      <c r="J127" s="151" t="s">
        <v>0</v>
      </c>
      <c r="K127" s="151" t="s">
        <v>167</v>
      </c>
      <c r="L127" s="151" t="s">
        <v>168</v>
      </c>
      <c r="M127" s="151" t="s">
        <v>0</v>
      </c>
      <c r="N127" s="151" t="s">
        <v>325</v>
      </c>
      <c r="O127" s="151" t="s">
        <v>170</v>
      </c>
      <c r="P127" s="160"/>
      <c r="Q127" s="45"/>
      <c r="R127" s="46"/>
      <c r="S127" s="47"/>
      <c r="T127" s="194"/>
      <c r="U127" s="198"/>
      <c r="X127" s="183"/>
    </row>
    <row r="128" spans="3:40" ht="15" customHeight="1">
      <c r="C128" s="169"/>
      <c r="D128" s="310"/>
      <c r="E128" s="311"/>
      <c r="F128" s="241" t="s">
        <v>589</v>
      </c>
      <c r="G128" s="151"/>
      <c r="H128" s="151" t="s">
        <v>162</v>
      </c>
      <c r="I128" s="151" t="s">
        <v>166</v>
      </c>
      <c r="J128" s="151" t="s">
        <v>0</v>
      </c>
      <c r="K128" s="151" t="s">
        <v>167</v>
      </c>
      <c r="L128" s="151" t="s">
        <v>168</v>
      </c>
      <c r="M128" s="151" t="s">
        <v>0</v>
      </c>
      <c r="N128" s="151" t="s">
        <v>326</v>
      </c>
      <c r="O128" s="151" t="s">
        <v>170</v>
      </c>
      <c r="P128" s="160"/>
      <c r="Q128" s="45"/>
      <c r="R128" s="46"/>
      <c r="S128" s="47"/>
      <c r="T128" s="194"/>
      <c r="U128" s="198"/>
      <c r="X128" s="183"/>
    </row>
    <row r="129" spans="3:24" ht="15" customHeight="1">
      <c r="C129" s="169"/>
      <c r="D129" s="310"/>
      <c r="E129" s="311"/>
      <c r="F129" s="241" t="s">
        <v>590</v>
      </c>
      <c r="G129" s="151"/>
      <c r="H129" s="151" t="s">
        <v>162</v>
      </c>
      <c r="I129" s="151" t="s">
        <v>166</v>
      </c>
      <c r="J129" s="151" t="s">
        <v>0</v>
      </c>
      <c r="K129" s="151" t="s">
        <v>167</v>
      </c>
      <c r="L129" s="151" t="s">
        <v>168</v>
      </c>
      <c r="M129" s="151" t="s">
        <v>0</v>
      </c>
      <c r="N129" s="151" t="s">
        <v>327</v>
      </c>
      <c r="O129" s="151" t="s">
        <v>170</v>
      </c>
      <c r="P129" s="160"/>
      <c r="Q129" s="45"/>
      <c r="R129" s="46"/>
      <c r="S129" s="47"/>
      <c r="T129" s="194"/>
      <c r="U129" s="198"/>
      <c r="X129" s="183"/>
    </row>
    <row r="130" spans="3:24" ht="15" customHeight="1">
      <c r="C130" s="169"/>
      <c r="D130" s="310"/>
      <c r="E130" s="311"/>
      <c r="F130" s="241" t="s">
        <v>591</v>
      </c>
      <c r="G130" s="151"/>
      <c r="H130" s="151" t="s">
        <v>162</v>
      </c>
      <c r="I130" s="151" t="s">
        <v>166</v>
      </c>
      <c r="J130" s="151" t="s">
        <v>0</v>
      </c>
      <c r="K130" s="151" t="s">
        <v>167</v>
      </c>
      <c r="L130" s="151" t="s">
        <v>168</v>
      </c>
      <c r="M130" s="151" t="s">
        <v>0</v>
      </c>
      <c r="N130" s="151" t="s">
        <v>328</v>
      </c>
      <c r="O130" s="151" t="s">
        <v>170</v>
      </c>
      <c r="P130" s="160"/>
      <c r="Q130" s="45"/>
      <c r="R130" s="46"/>
      <c r="S130" s="47"/>
      <c r="T130" s="194"/>
      <c r="U130" s="198"/>
      <c r="X130" s="183"/>
    </row>
    <row r="131" spans="3:24" ht="15" customHeight="1">
      <c r="C131" s="169"/>
      <c r="D131" s="310"/>
      <c r="E131" s="311"/>
      <c r="F131" s="241" t="s">
        <v>592</v>
      </c>
      <c r="G131" s="151"/>
      <c r="H131" s="151" t="s">
        <v>162</v>
      </c>
      <c r="I131" s="151" t="s">
        <v>166</v>
      </c>
      <c r="J131" s="151" t="s">
        <v>0</v>
      </c>
      <c r="K131" s="151" t="s">
        <v>167</v>
      </c>
      <c r="L131" s="151" t="s">
        <v>168</v>
      </c>
      <c r="M131" s="151" t="s">
        <v>0</v>
      </c>
      <c r="N131" s="151" t="s">
        <v>338</v>
      </c>
      <c r="O131" s="151" t="s">
        <v>170</v>
      </c>
      <c r="P131" s="160"/>
      <c r="Q131" s="45"/>
      <c r="R131" s="46"/>
      <c r="S131" s="47"/>
      <c r="T131" s="194"/>
      <c r="U131" s="198"/>
      <c r="X131" s="183"/>
    </row>
    <row r="132" spans="3:24" ht="15" customHeight="1">
      <c r="C132" s="169"/>
      <c r="D132" s="310"/>
      <c r="E132" s="311"/>
      <c r="F132" s="241" t="s">
        <v>62</v>
      </c>
      <c r="G132" s="151"/>
      <c r="H132" s="151" t="s">
        <v>162</v>
      </c>
      <c r="I132" s="151" t="s">
        <v>166</v>
      </c>
      <c r="J132" s="151" t="s">
        <v>0</v>
      </c>
      <c r="K132" s="151" t="s">
        <v>167</v>
      </c>
      <c r="L132" s="151" t="s">
        <v>168</v>
      </c>
      <c r="M132" s="151" t="s">
        <v>0</v>
      </c>
      <c r="N132" s="151" t="s">
        <v>329</v>
      </c>
      <c r="O132" s="151" t="s">
        <v>170</v>
      </c>
      <c r="P132" s="160"/>
      <c r="Q132" s="45"/>
      <c r="R132" s="46"/>
      <c r="S132" s="47"/>
      <c r="T132" s="194"/>
      <c r="U132" s="198"/>
      <c r="X132" s="183"/>
    </row>
    <row r="133" spans="3:24" ht="15" customHeight="1">
      <c r="C133" s="169"/>
      <c r="D133" s="310"/>
      <c r="E133" s="311"/>
      <c r="F133" s="241" t="s">
        <v>63</v>
      </c>
      <c r="G133" s="151"/>
      <c r="H133" s="151" t="s">
        <v>162</v>
      </c>
      <c r="I133" s="151" t="s">
        <v>166</v>
      </c>
      <c r="J133" s="151" t="s">
        <v>0</v>
      </c>
      <c r="K133" s="151" t="s">
        <v>167</v>
      </c>
      <c r="L133" s="151" t="s">
        <v>168</v>
      </c>
      <c r="M133" s="151" t="s">
        <v>0</v>
      </c>
      <c r="N133" s="151" t="s">
        <v>330</v>
      </c>
      <c r="O133" s="151" t="s">
        <v>170</v>
      </c>
      <c r="P133" s="160"/>
      <c r="Q133" s="45"/>
      <c r="R133" s="46"/>
      <c r="S133" s="47"/>
      <c r="T133" s="194"/>
      <c r="U133" s="198"/>
      <c r="X133" s="183"/>
    </row>
    <row r="134" spans="3:24" ht="15" customHeight="1">
      <c r="C134" s="169"/>
      <c r="D134" s="310"/>
      <c r="E134" s="311"/>
      <c r="F134" s="241" t="s">
        <v>64</v>
      </c>
      <c r="G134" s="151"/>
      <c r="H134" s="151" t="s">
        <v>162</v>
      </c>
      <c r="I134" s="151" t="s">
        <v>166</v>
      </c>
      <c r="J134" s="151" t="s">
        <v>0</v>
      </c>
      <c r="K134" s="151" t="s">
        <v>167</v>
      </c>
      <c r="L134" s="151" t="s">
        <v>168</v>
      </c>
      <c r="M134" s="151" t="s">
        <v>0</v>
      </c>
      <c r="N134" s="151" t="s">
        <v>331</v>
      </c>
      <c r="O134" s="151" t="s">
        <v>170</v>
      </c>
      <c r="P134" s="160"/>
      <c r="Q134" s="45"/>
      <c r="R134" s="46"/>
      <c r="S134" s="47"/>
      <c r="T134" s="194"/>
      <c r="U134" s="198"/>
      <c r="X134" s="183"/>
    </row>
    <row r="135" spans="3:24" ht="15" customHeight="1">
      <c r="C135" s="169"/>
      <c r="D135" s="310"/>
      <c r="E135" s="311"/>
      <c r="F135" s="241" t="s">
        <v>593</v>
      </c>
      <c r="G135" s="151"/>
      <c r="H135" s="151" t="s">
        <v>162</v>
      </c>
      <c r="I135" s="151" t="s">
        <v>166</v>
      </c>
      <c r="J135" s="151" t="s">
        <v>0</v>
      </c>
      <c r="K135" s="151" t="s">
        <v>167</v>
      </c>
      <c r="L135" s="151" t="s">
        <v>168</v>
      </c>
      <c r="M135" s="151" t="s">
        <v>0</v>
      </c>
      <c r="N135" s="151" t="s">
        <v>332</v>
      </c>
      <c r="O135" s="151" t="s">
        <v>170</v>
      </c>
      <c r="P135" s="160"/>
      <c r="Q135" s="45"/>
      <c r="R135" s="46"/>
      <c r="S135" s="47"/>
      <c r="T135" s="194"/>
      <c r="U135" s="198"/>
      <c r="X135" s="183"/>
    </row>
    <row r="136" spans="3:24" ht="15" customHeight="1">
      <c r="C136" s="169"/>
      <c r="D136" s="310"/>
      <c r="E136" s="311"/>
      <c r="F136" s="241" t="s">
        <v>65</v>
      </c>
      <c r="G136" s="151"/>
      <c r="H136" s="151" t="s">
        <v>162</v>
      </c>
      <c r="I136" s="151" t="s">
        <v>166</v>
      </c>
      <c r="J136" s="151" t="s">
        <v>0</v>
      </c>
      <c r="K136" s="151" t="s">
        <v>167</v>
      </c>
      <c r="L136" s="151" t="s">
        <v>168</v>
      </c>
      <c r="M136" s="151" t="s">
        <v>0</v>
      </c>
      <c r="N136" s="151" t="s">
        <v>333</v>
      </c>
      <c r="O136" s="151" t="s">
        <v>170</v>
      </c>
      <c r="P136" s="160"/>
      <c r="Q136" s="45"/>
      <c r="R136" s="46"/>
      <c r="S136" s="47"/>
      <c r="T136" s="194"/>
      <c r="U136" s="198"/>
      <c r="X136" s="183"/>
    </row>
    <row r="137" spans="3:24" ht="15" customHeight="1">
      <c r="C137" s="169"/>
      <c r="D137" s="310"/>
      <c r="E137" s="311"/>
      <c r="F137" s="241" t="s">
        <v>66</v>
      </c>
      <c r="G137" s="151"/>
      <c r="H137" s="151" t="s">
        <v>162</v>
      </c>
      <c r="I137" s="151" t="s">
        <v>166</v>
      </c>
      <c r="J137" s="151" t="s">
        <v>0</v>
      </c>
      <c r="K137" s="151" t="s">
        <v>167</v>
      </c>
      <c r="L137" s="151" t="s">
        <v>168</v>
      </c>
      <c r="M137" s="151" t="s">
        <v>0</v>
      </c>
      <c r="N137" s="151" t="s">
        <v>334</v>
      </c>
      <c r="O137" s="151" t="s">
        <v>170</v>
      </c>
      <c r="P137" s="160"/>
      <c r="Q137" s="45"/>
      <c r="R137" s="46"/>
      <c r="S137" s="47"/>
      <c r="T137" s="194"/>
      <c r="U137" s="198"/>
      <c r="X137" s="183"/>
    </row>
    <row r="138" spans="3:24" ht="15" customHeight="1">
      <c r="C138" s="169"/>
      <c r="D138" s="310"/>
      <c r="E138" s="311"/>
      <c r="F138" s="241" t="s">
        <v>594</v>
      </c>
      <c r="G138" s="151"/>
      <c r="H138" s="151" t="s">
        <v>162</v>
      </c>
      <c r="I138" s="151" t="s">
        <v>166</v>
      </c>
      <c r="J138" s="151" t="s">
        <v>0</v>
      </c>
      <c r="K138" s="151" t="s">
        <v>167</v>
      </c>
      <c r="L138" s="151" t="s">
        <v>168</v>
      </c>
      <c r="M138" s="151" t="s">
        <v>0</v>
      </c>
      <c r="N138" s="151" t="s">
        <v>335</v>
      </c>
      <c r="O138" s="151" t="s">
        <v>170</v>
      </c>
      <c r="P138" s="160"/>
      <c r="Q138" s="45"/>
      <c r="R138" s="46"/>
      <c r="S138" s="47"/>
      <c r="T138" s="194"/>
      <c r="U138" s="198"/>
      <c r="X138" s="183"/>
    </row>
    <row r="139" spans="3:24" ht="15" customHeight="1">
      <c r="C139" s="169"/>
      <c r="D139" s="310"/>
      <c r="E139" s="311"/>
      <c r="F139" s="241" t="s">
        <v>595</v>
      </c>
      <c r="G139" s="151"/>
      <c r="H139" s="151" t="s">
        <v>162</v>
      </c>
      <c r="I139" s="151" t="s">
        <v>166</v>
      </c>
      <c r="J139" s="151" t="s">
        <v>0</v>
      </c>
      <c r="K139" s="151" t="s">
        <v>167</v>
      </c>
      <c r="L139" s="151" t="s">
        <v>168</v>
      </c>
      <c r="M139" s="151" t="s">
        <v>0</v>
      </c>
      <c r="N139" s="151" t="s">
        <v>336</v>
      </c>
      <c r="O139" s="151" t="s">
        <v>170</v>
      </c>
      <c r="P139" s="160"/>
      <c r="Q139" s="45"/>
      <c r="R139" s="46"/>
      <c r="S139" s="47"/>
      <c r="T139" s="194"/>
      <c r="U139" s="198"/>
      <c r="X139" s="183"/>
    </row>
    <row r="140" spans="3:24" ht="15" customHeight="1">
      <c r="C140" s="169"/>
      <c r="D140" s="310"/>
      <c r="E140" s="311"/>
      <c r="F140" s="241" t="s">
        <v>596</v>
      </c>
      <c r="G140" s="151"/>
      <c r="H140" s="151" t="s">
        <v>162</v>
      </c>
      <c r="I140" s="151" t="s">
        <v>166</v>
      </c>
      <c r="J140" s="151" t="s">
        <v>0</v>
      </c>
      <c r="K140" s="151" t="s">
        <v>167</v>
      </c>
      <c r="L140" s="151" t="s">
        <v>168</v>
      </c>
      <c r="M140" s="151" t="s">
        <v>0</v>
      </c>
      <c r="N140" s="151" t="s">
        <v>337</v>
      </c>
      <c r="O140" s="151" t="s">
        <v>170</v>
      </c>
      <c r="P140" s="160"/>
      <c r="Q140" s="45"/>
      <c r="R140" s="46"/>
      <c r="S140" s="47"/>
      <c r="T140" s="194"/>
      <c r="U140" s="198"/>
      <c r="X140" s="183"/>
    </row>
    <row r="141" spans="3:24" ht="15" customHeight="1">
      <c r="C141" s="169"/>
      <c r="D141" s="310"/>
      <c r="E141" s="311"/>
      <c r="F141" s="241" t="s">
        <v>67</v>
      </c>
      <c r="G141" s="151"/>
      <c r="H141" s="151" t="s">
        <v>162</v>
      </c>
      <c r="I141" s="151" t="s">
        <v>166</v>
      </c>
      <c r="J141" s="151" t="s">
        <v>0</v>
      </c>
      <c r="K141" s="151" t="s">
        <v>167</v>
      </c>
      <c r="L141" s="151" t="s">
        <v>168</v>
      </c>
      <c r="M141" s="151" t="s">
        <v>0</v>
      </c>
      <c r="N141" s="151" t="s">
        <v>340</v>
      </c>
      <c r="O141" s="151" t="s">
        <v>170</v>
      </c>
      <c r="P141" s="160"/>
      <c r="Q141" s="45"/>
      <c r="R141" s="46"/>
      <c r="S141" s="47"/>
      <c r="T141" s="194"/>
      <c r="U141" s="198"/>
      <c r="X141" s="183"/>
    </row>
    <row r="142" spans="3:24" ht="15" customHeight="1">
      <c r="C142" s="169"/>
      <c r="D142" s="310"/>
      <c r="E142" s="311"/>
      <c r="F142" s="241" t="s">
        <v>597</v>
      </c>
      <c r="G142" s="151"/>
      <c r="H142" s="151" t="s">
        <v>162</v>
      </c>
      <c r="I142" s="151" t="s">
        <v>166</v>
      </c>
      <c r="J142" s="151" t="s">
        <v>0</v>
      </c>
      <c r="K142" s="151" t="s">
        <v>167</v>
      </c>
      <c r="L142" s="151" t="s">
        <v>168</v>
      </c>
      <c r="M142" s="151" t="s">
        <v>0</v>
      </c>
      <c r="N142" s="151" t="s">
        <v>341</v>
      </c>
      <c r="O142" s="151" t="s">
        <v>170</v>
      </c>
      <c r="P142" s="160"/>
      <c r="Q142" s="45"/>
      <c r="R142" s="46"/>
      <c r="S142" s="47"/>
      <c r="T142" s="194"/>
      <c r="U142" s="198"/>
      <c r="X142" s="183"/>
    </row>
    <row r="143" spans="3:24" ht="15" customHeight="1">
      <c r="C143" s="169"/>
      <c r="D143" s="310"/>
      <c r="E143" s="311"/>
      <c r="F143" s="241" t="s">
        <v>598</v>
      </c>
      <c r="G143" s="151"/>
      <c r="H143" s="151" t="s">
        <v>162</v>
      </c>
      <c r="I143" s="151" t="s">
        <v>166</v>
      </c>
      <c r="J143" s="151" t="s">
        <v>0</v>
      </c>
      <c r="K143" s="151" t="s">
        <v>167</v>
      </c>
      <c r="L143" s="151" t="s">
        <v>168</v>
      </c>
      <c r="M143" s="151" t="s">
        <v>0</v>
      </c>
      <c r="N143" s="151" t="s">
        <v>342</v>
      </c>
      <c r="O143" s="151" t="s">
        <v>170</v>
      </c>
      <c r="P143" s="160"/>
      <c r="Q143" s="45"/>
      <c r="R143" s="46"/>
      <c r="S143" s="47"/>
      <c r="T143" s="194"/>
      <c r="U143" s="198"/>
      <c r="X143" s="183"/>
    </row>
    <row r="144" spans="3:24" ht="15" customHeight="1">
      <c r="C144" s="169"/>
      <c r="D144" s="310"/>
      <c r="E144" s="311"/>
      <c r="F144" s="241" t="s">
        <v>599</v>
      </c>
      <c r="G144" s="151"/>
      <c r="H144" s="151" t="s">
        <v>162</v>
      </c>
      <c r="I144" s="151" t="s">
        <v>166</v>
      </c>
      <c r="J144" s="151" t="s">
        <v>0</v>
      </c>
      <c r="K144" s="151" t="s">
        <v>167</v>
      </c>
      <c r="L144" s="151" t="s">
        <v>168</v>
      </c>
      <c r="M144" s="151" t="s">
        <v>0</v>
      </c>
      <c r="N144" s="151" t="s">
        <v>343</v>
      </c>
      <c r="O144" s="151" t="s">
        <v>170</v>
      </c>
      <c r="P144" s="160"/>
      <c r="Q144" s="45"/>
      <c r="R144" s="46"/>
      <c r="S144" s="47"/>
      <c r="T144" s="194"/>
      <c r="U144" s="198"/>
      <c r="X144" s="183"/>
    </row>
    <row r="145" spans="3:40" ht="15" customHeight="1">
      <c r="C145" s="169"/>
      <c r="D145" s="310"/>
      <c r="E145" s="311"/>
      <c r="F145" s="241" t="s">
        <v>600</v>
      </c>
      <c r="G145" s="151"/>
      <c r="H145" s="151" t="s">
        <v>162</v>
      </c>
      <c r="I145" s="151" t="s">
        <v>166</v>
      </c>
      <c r="J145" s="151" t="s">
        <v>0</v>
      </c>
      <c r="K145" s="151" t="s">
        <v>167</v>
      </c>
      <c r="L145" s="151" t="s">
        <v>168</v>
      </c>
      <c r="M145" s="151" t="s">
        <v>0</v>
      </c>
      <c r="N145" s="151" t="s">
        <v>344</v>
      </c>
      <c r="O145" s="151" t="s">
        <v>170</v>
      </c>
      <c r="P145" s="160"/>
      <c r="Q145" s="45"/>
      <c r="R145" s="46"/>
      <c r="S145" s="47"/>
      <c r="T145" s="194"/>
      <c r="U145" s="198"/>
      <c r="X145" s="183"/>
    </row>
    <row r="146" spans="3:40" ht="15" customHeight="1">
      <c r="C146" s="169"/>
      <c r="D146" s="310"/>
      <c r="E146" s="311"/>
      <c r="F146" s="241" t="s">
        <v>601</v>
      </c>
      <c r="G146" s="151"/>
      <c r="H146" s="151" t="s">
        <v>162</v>
      </c>
      <c r="I146" s="151" t="s">
        <v>166</v>
      </c>
      <c r="J146" s="151" t="s">
        <v>0</v>
      </c>
      <c r="K146" s="151" t="s">
        <v>167</v>
      </c>
      <c r="L146" s="151" t="s">
        <v>168</v>
      </c>
      <c r="M146" s="151" t="s">
        <v>0</v>
      </c>
      <c r="N146" s="151" t="s">
        <v>345</v>
      </c>
      <c r="O146" s="151" t="s">
        <v>170</v>
      </c>
      <c r="P146" s="160"/>
      <c r="Q146" s="45"/>
      <c r="R146" s="46"/>
      <c r="S146" s="47"/>
      <c r="T146" s="194"/>
      <c r="U146" s="198"/>
      <c r="X146" s="183"/>
    </row>
    <row r="147" spans="3:40" ht="15" customHeight="1">
      <c r="C147" s="169"/>
      <c r="D147" s="310"/>
      <c r="E147" s="311"/>
      <c r="F147" s="241" t="s">
        <v>68</v>
      </c>
      <c r="G147" s="151"/>
      <c r="H147" s="151" t="s">
        <v>162</v>
      </c>
      <c r="I147" s="151" t="s">
        <v>166</v>
      </c>
      <c r="J147" s="151" t="s">
        <v>0</v>
      </c>
      <c r="K147" s="151" t="s">
        <v>167</v>
      </c>
      <c r="L147" s="151" t="s">
        <v>168</v>
      </c>
      <c r="M147" s="151" t="s">
        <v>0</v>
      </c>
      <c r="N147" s="151" t="s">
        <v>346</v>
      </c>
      <c r="O147" s="151" t="s">
        <v>170</v>
      </c>
      <c r="P147" s="160"/>
      <c r="Q147" s="45"/>
      <c r="R147" s="46"/>
      <c r="S147" s="47"/>
      <c r="T147" s="194"/>
      <c r="U147" s="198"/>
      <c r="X147" s="183"/>
    </row>
    <row r="148" spans="3:40" ht="15" customHeight="1">
      <c r="C148" s="169"/>
      <c r="D148" s="310"/>
      <c r="E148" s="311"/>
      <c r="F148" s="241" t="s">
        <v>69</v>
      </c>
      <c r="G148" s="151"/>
      <c r="H148" s="151" t="s">
        <v>162</v>
      </c>
      <c r="I148" s="151" t="s">
        <v>166</v>
      </c>
      <c r="J148" s="151" t="s">
        <v>0</v>
      </c>
      <c r="K148" s="151" t="s">
        <v>167</v>
      </c>
      <c r="L148" s="151" t="s">
        <v>168</v>
      </c>
      <c r="M148" s="151" t="s">
        <v>0</v>
      </c>
      <c r="N148" s="151" t="s">
        <v>347</v>
      </c>
      <c r="O148" s="151" t="s">
        <v>170</v>
      </c>
      <c r="P148" s="160"/>
      <c r="Q148" s="45"/>
      <c r="R148" s="46"/>
      <c r="S148" s="47"/>
      <c r="T148" s="194"/>
      <c r="U148" s="198"/>
      <c r="X148" s="183"/>
    </row>
    <row r="149" spans="3:40" ht="15" customHeight="1">
      <c r="C149" s="169"/>
      <c r="D149" s="310"/>
      <c r="E149" s="311"/>
      <c r="F149" s="241" t="s">
        <v>70</v>
      </c>
      <c r="G149" s="151"/>
      <c r="H149" s="151" t="s">
        <v>162</v>
      </c>
      <c r="I149" s="151" t="s">
        <v>166</v>
      </c>
      <c r="J149" s="151" t="s">
        <v>0</v>
      </c>
      <c r="K149" s="151" t="s">
        <v>167</v>
      </c>
      <c r="L149" s="151" t="s">
        <v>168</v>
      </c>
      <c r="M149" s="151" t="s">
        <v>0</v>
      </c>
      <c r="N149" s="151" t="s">
        <v>348</v>
      </c>
      <c r="O149" s="151" t="s">
        <v>170</v>
      </c>
      <c r="P149" s="160"/>
      <c r="Q149" s="45"/>
      <c r="R149" s="46"/>
      <c r="S149" s="47"/>
      <c r="T149" s="194"/>
      <c r="U149" s="198"/>
      <c r="X149" s="183"/>
    </row>
    <row r="150" spans="3:40" ht="15" customHeight="1">
      <c r="C150" s="169"/>
      <c r="D150" s="310"/>
      <c r="E150" s="311"/>
      <c r="F150" s="241" t="s">
        <v>602</v>
      </c>
      <c r="G150" s="151"/>
      <c r="H150" s="151" t="s">
        <v>162</v>
      </c>
      <c r="I150" s="151" t="s">
        <v>166</v>
      </c>
      <c r="J150" s="151" t="s">
        <v>0</v>
      </c>
      <c r="K150" s="151" t="s">
        <v>167</v>
      </c>
      <c r="L150" s="151" t="s">
        <v>168</v>
      </c>
      <c r="M150" s="151" t="s">
        <v>0</v>
      </c>
      <c r="N150" s="151" t="s">
        <v>349</v>
      </c>
      <c r="O150" s="151" t="s">
        <v>170</v>
      </c>
      <c r="P150" s="160"/>
      <c r="Q150" s="45"/>
      <c r="R150" s="46"/>
      <c r="S150" s="47"/>
      <c r="T150" s="194"/>
      <c r="U150" s="198"/>
      <c r="X150" s="183"/>
    </row>
    <row r="151" spans="3:40" ht="15" customHeight="1">
      <c r="C151" s="169"/>
      <c r="D151" s="310"/>
      <c r="E151" s="311"/>
      <c r="F151" s="241" t="s">
        <v>603</v>
      </c>
      <c r="G151" s="151"/>
      <c r="H151" s="151" t="s">
        <v>162</v>
      </c>
      <c r="I151" s="151" t="s">
        <v>166</v>
      </c>
      <c r="J151" s="151" t="s">
        <v>0</v>
      </c>
      <c r="K151" s="151" t="s">
        <v>167</v>
      </c>
      <c r="L151" s="151" t="s">
        <v>168</v>
      </c>
      <c r="M151" s="151" t="s">
        <v>0</v>
      </c>
      <c r="N151" s="151" t="s">
        <v>350</v>
      </c>
      <c r="O151" s="151" t="s">
        <v>170</v>
      </c>
      <c r="P151" s="160"/>
      <c r="Q151" s="45"/>
      <c r="R151" s="46"/>
      <c r="S151" s="47"/>
      <c r="T151" s="194"/>
      <c r="U151" s="198"/>
      <c r="X151" s="183"/>
    </row>
    <row r="152" spans="3:40" ht="15" customHeight="1">
      <c r="C152" s="169"/>
      <c r="D152" s="310"/>
      <c r="E152" s="311"/>
      <c r="F152" s="241" t="s">
        <v>604</v>
      </c>
      <c r="G152" s="151"/>
      <c r="H152" s="151" t="s">
        <v>162</v>
      </c>
      <c r="I152" s="151" t="s">
        <v>166</v>
      </c>
      <c r="J152" s="151" t="s">
        <v>0</v>
      </c>
      <c r="K152" s="151" t="s">
        <v>167</v>
      </c>
      <c r="L152" s="151" t="s">
        <v>168</v>
      </c>
      <c r="M152" s="151" t="s">
        <v>0</v>
      </c>
      <c r="N152" s="151" t="s">
        <v>351</v>
      </c>
      <c r="O152" s="151" t="s">
        <v>170</v>
      </c>
      <c r="P152" s="160"/>
      <c r="Q152" s="45"/>
      <c r="R152" s="46"/>
      <c r="S152" s="47"/>
      <c r="T152" s="194"/>
      <c r="U152" s="198"/>
      <c r="X152" s="183"/>
    </row>
    <row r="153" spans="3:40" ht="15" customHeight="1">
      <c r="C153" s="169"/>
      <c r="D153" s="310"/>
      <c r="E153" s="311"/>
      <c r="F153" s="241" t="s">
        <v>605</v>
      </c>
      <c r="G153" s="151"/>
      <c r="H153" s="151" t="s">
        <v>162</v>
      </c>
      <c r="I153" s="151" t="s">
        <v>166</v>
      </c>
      <c r="J153" s="151" t="s">
        <v>0</v>
      </c>
      <c r="K153" s="151" t="s">
        <v>167</v>
      </c>
      <c r="L153" s="151" t="s">
        <v>168</v>
      </c>
      <c r="M153" s="151" t="s">
        <v>0</v>
      </c>
      <c r="N153" s="151" t="s">
        <v>352</v>
      </c>
      <c r="O153" s="151" t="s">
        <v>170</v>
      </c>
      <c r="P153" s="160"/>
      <c r="Q153" s="45"/>
      <c r="R153" s="46"/>
      <c r="S153" s="47"/>
      <c r="T153" s="194"/>
      <c r="U153" s="198"/>
      <c r="X153" s="183"/>
    </row>
    <row r="154" spans="3:40" ht="15" customHeight="1">
      <c r="C154" s="169"/>
      <c r="D154" s="310"/>
      <c r="E154" s="311"/>
      <c r="F154" s="241" t="s">
        <v>71</v>
      </c>
      <c r="G154" s="151"/>
      <c r="H154" s="151" t="s">
        <v>162</v>
      </c>
      <c r="I154" s="151" t="s">
        <v>166</v>
      </c>
      <c r="J154" s="151" t="s">
        <v>0</v>
      </c>
      <c r="K154" s="151" t="s">
        <v>167</v>
      </c>
      <c r="L154" s="151" t="s">
        <v>168</v>
      </c>
      <c r="M154" s="151" t="s">
        <v>0</v>
      </c>
      <c r="N154" s="151" t="s">
        <v>353</v>
      </c>
      <c r="O154" s="151" t="s">
        <v>170</v>
      </c>
      <c r="P154" s="160"/>
      <c r="Q154" s="45"/>
      <c r="R154" s="46"/>
      <c r="S154" s="47"/>
      <c r="T154" s="194"/>
      <c r="U154" s="198"/>
      <c r="X154" s="183"/>
    </row>
    <row r="155" spans="3:40" ht="15" customHeight="1">
      <c r="C155" s="169"/>
      <c r="D155" s="310"/>
      <c r="E155" s="311"/>
      <c r="F155" s="241" t="s">
        <v>606</v>
      </c>
      <c r="G155" s="151"/>
      <c r="H155" s="151" t="s">
        <v>162</v>
      </c>
      <c r="I155" s="151" t="s">
        <v>166</v>
      </c>
      <c r="J155" s="151" t="s">
        <v>0</v>
      </c>
      <c r="K155" s="151" t="s">
        <v>167</v>
      </c>
      <c r="L155" s="151" t="s">
        <v>168</v>
      </c>
      <c r="M155" s="151" t="s">
        <v>0</v>
      </c>
      <c r="N155" s="151" t="s">
        <v>339</v>
      </c>
      <c r="O155" s="151" t="s">
        <v>170</v>
      </c>
      <c r="P155" s="160"/>
      <c r="Q155" s="45"/>
      <c r="R155" s="46"/>
      <c r="S155" s="47"/>
      <c r="T155" s="194"/>
      <c r="U155" s="198"/>
      <c r="X155" s="183"/>
    </row>
    <row r="156" spans="3:40" ht="15" customHeight="1">
      <c r="C156" s="169"/>
      <c r="D156" s="310"/>
      <c r="E156" s="311"/>
      <c r="F156" s="241" t="s">
        <v>607</v>
      </c>
      <c r="G156" s="151"/>
      <c r="H156" s="151" t="s">
        <v>162</v>
      </c>
      <c r="I156" s="151" t="s">
        <v>166</v>
      </c>
      <c r="J156" s="151" t="s">
        <v>0</v>
      </c>
      <c r="K156" s="151" t="s">
        <v>167</v>
      </c>
      <c r="L156" s="151" t="s">
        <v>168</v>
      </c>
      <c r="M156" s="151" t="s">
        <v>0</v>
      </c>
      <c r="N156" s="151" t="s">
        <v>354</v>
      </c>
      <c r="O156" s="151" t="s">
        <v>170</v>
      </c>
      <c r="P156" s="160"/>
      <c r="Q156" s="45"/>
      <c r="R156" s="46"/>
      <c r="S156" s="47"/>
      <c r="T156" s="194"/>
      <c r="U156" s="198"/>
      <c r="X156" s="183"/>
    </row>
    <row r="157" spans="3:40" ht="15" customHeight="1">
      <c r="C157" s="169"/>
      <c r="D157" s="310"/>
      <c r="E157" s="311"/>
      <c r="F157" s="241" t="s">
        <v>608</v>
      </c>
      <c r="G157" s="151"/>
      <c r="H157" s="151" t="s">
        <v>162</v>
      </c>
      <c r="I157" s="151" t="s">
        <v>166</v>
      </c>
      <c r="J157" s="151" t="s">
        <v>0</v>
      </c>
      <c r="K157" s="151" t="s">
        <v>167</v>
      </c>
      <c r="L157" s="151" t="s">
        <v>168</v>
      </c>
      <c r="M157" s="151" t="s">
        <v>0</v>
      </c>
      <c r="N157" s="151" t="s">
        <v>355</v>
      </c>
      <c r="O157" s="151" t="s">
        <v>170</v>
      </c>
      <c r="P157" s="160"/>
      <c r="Q157" s="45"/>
      <c r="R157" s="46"/>
      <c r="S157" s="47"/>
      <c r="T157" s="194"/>
      <c r="U157" s="194"/>
      <c r="V157" s="195"/>
      <c r="W157" s="195"/>
      <c r="X157" s="183"/>
      <c r="Y157" s="195"/>
      <c r="Z157" s="195"/>
      <c r="AA157" s="195"/>
      <c r="AB157" s="195"/>
      <c r="AC157" s="195"/>
      <c r="AD157" s="195"/>
      <c r="AE157" s="195"/>
      <c r="AF157" s="195"/>
      <c r="AG157" s="195"/>
      <c r="AH157" s="195"/>
      <c r="AI157" s="195"/>
      <c r="AJ157" s="195"/>
      <c r="AK157" s="195"/>
      <c r="AL157" s="195"/>
      <c r="AM157" s="195"/>
      <c r="AN157" s="195"/>
    </row>
    <row r="158" spans="3:40" ht="15" customHeight="1">
      <c r="C158" s="169"/>
      <c r="D158" s="310"/>
      <c r="E158" s="311"/>
      <c r="F158" s="241" t="s">
        <v>72</v>
      </c>
      <c r="G158" s="151"/>
      <c r="H158" s="151" t="s">
        <v>162</v>
      </c>
      <c r="I158" s="151" t="s">
        <v>166</v>
      </c>
      <c r="J158" s="151" t="s">
        <v>0</v>
      </c>
      <c r="K158" s="151" t="s">
        <v>167</v>
      </c>
      <c r="L158" s="151" t="s">
        <v>168</v>
      </c>
      <c r="M158" s="151" t="s">
        <v>0</v>
      </c>
      <c r="N158" s="151" t="s">
        <v>356</v>
      </c>
      <c r="O158" s="151" t="s">
        <v>170</v>
      </c>
      <c r="P158" s="160"/>
      <c r="Q158" s="45"/>
      <c r="R158" s="46"/>
      <c r="S158" s="47"/>
      <c r="T158" s="194"/>
      <c r="U158" s="194"/>
      <c r="V158" s="195"/>
      <c r="W158" s="195"/>
      <c r="X158" s="183"/>
      <c r="Y158" s="195"/>
      <c r="Z158" s="195"/>
      <c r="AA158" s="195"/>
      <c r="AB158" s="195"/>
      <c r="AC158" s="195"/>
      <c r="AD158" s="195"/>
      <c r="AE158" s="195"/>
      <c r="AF158" s="195"/>
      <c r="AG158" s="195"/>
      <c r="AH158" s="195"/>
      <c r="AI158" s="195"/>
      <c r="AJ158" s="195"/>
      <c r="AK158" s="195"/>
      <c r="AL158" s="195"/>
      <c r="AM158" s="195"/>
      <c r="AN158" s="195"/>
    </row>
    <row r="159" spans="3:40" ht="15" customHeight="1">
      <c r="C159" s="169"/>
      <c r="D159" s="310"/>
      <c r="E159" s="311"/>
      <c r="F159" s="241" t="s">
        <v>609</v>
      </c>
      <c r="G159" s="151"/>
      <c r="H159" s="151" t="s">
        <v>162</v>
      </c>
      <c r="I159" s="151" t="s">
        <v>166</v>
      </c>
      <c r="J159" s="151" t="s">
        <v>0</v>
      </c>
      <c r="K159" s="151" t="s">
        <v>167</v>
      </c>
      <c r="L159" s="151" t="s">
        <v>168</v>
      </c>
      <c r="M159" s="151" t="s">
        <v>0</v>
      </c>
      <c r="N159" s="151" t="s">
        <v>357</v>
      </c>
      <c r="O159" s="151" t="s">
        <v>170</v>
      </c>
      <c r="P159" s="160"/>
      <c r="Q159" s="45"/>
      <c r="R159" s="46"/>
      <c r="S159" s="47"/>
      <c r="T159" s="194"/>
      <c r="U159" s="194"/>
      <c r="V159" s="195"/>
      <c r="W159" s="195"/>
      <c r="X159" s="183"/>
      <c r="Y159" s="195"/>
      <c r="Z159" s="195"/>
      <c r="AA159" s="195"/>
      <c r="AB159" s="195"/>
      <c r="AC159" s="195"/>
      <c r="AD159" s="195"/>
      <c r="AE159" s="195"/>
      <c r="AF159" s="195"/>
      <c r="AG159" s="195"/>
      <c r="AH159" s="195"/>
      <c r="AI159" s="195"/>
      <c r="AJ159" s="195"/>
      <c r="AK159" s="195"/>
      <c r="AL159" s="195"/>
      <c r="AM159" s="195"/>
      <c r="AN159" s="195"/>
    </row>
    <row r="160" spans="3:40" ht="15" customHeight="1">
      <c r="C160" s="169"/>
      <c r="D160" s="310"/>
      <c r="E160" s="311"/>
      <c r="F160" s="241" t="s">
        <v>610</v>
      </c>
      <c r="G160" s="151"/>
      <c r="H160" s="151" t="s">
        <v>162</v>
      </c>
      <c r="I160" s="151" t="s">
        <v>166</v>
      </c>
      <c r="J160" s="151" t="s">
        <v>0</v>
      </c>
      <c r="K160" s="151" t="s">
        <v>167</v>
      </c>
      <c r="L160" s="151" t="s">
        <v>168</v>
      </c>
      <c r="M160" s="151" t="s">
        <v>0</v>
      </c>
      <c r="N160" s="151" t="s">
        <v>358</v>
      </c>
      <c r="O160" s="151" t="s">
        <v>170</v>
      </c>
      <c r="P160" s="160"/>
      <c r="Q160" s="45"/>
      <c r="R160" s="46"/>
      <c r="S160" s="47"/>
      <c r="T160" s="194"/>
      <c r="U160" s="194"/>
      <c r="V160" s="195"/>
      <c r="W160" s="195"/>
      <c r="X160" s="183"/>
      <c r="Y160" s="195"/>
      <c r="Z160" s="195"/>
      <c r="AA160" s="195"/>
      <c r="AB160" s="195"/>
      <c r="AC160" s="195"/>
      <c r="AD160" s="195"/>
      <c r="AE160" s="195"/>
      <c r="AF160" s="195"/>
      <c r="AG160" s="195"/>
      <c r="AH160" s="195"/>
      <c r="AI160" s="195"/>
      <c r="AJ160" s="195"/>
      <c r="AK160" s="195"/>
      <c r="AL160" s="195"/>
      <c r="AM160" s="195"/>
      <c r="AN160" s="195"/>
    </row>
    <row r="161" spans="3:40" ht="15" customHeight="1">
      <c r="C161" s="169"/>
      <c r="D161" s="310"/>
      <c r="E161" s="311"/>
      <c r="F161" s="241" t="s">
        <v>611</v>
      </c>
      <c r="G161" s="151"/>
      <c r="H161" s="151" t="s">
        <v>162</v>
      </c>
      <c r="I161" s="151" t="s">
        <v>166</v>
      </c>
      <c r="J161" s="151" t="s">
        <v>0</v>
      </c>
      <c r="K161" s="151" t="s">
        <v>167</v>
      </c>
      <c r="L161" s="151" t="s">
        <v>168</v>
      </c>
      <c r="M161" s="151" t="s">
        <v>0</v>
      </c>
      <c r="N161" s="151" t="s">
        <v>359</v>
      </c>
      <c r="O161" s="151" t="s">
        <v>170</v>
      </c>
      <c r="P161" s="160"/>
      <c r="Q161" s="45"/>
      <c r="R161" s="46"/>
      <c r="S161" s="47"/>
      <c r="T161" s="194"/>
      <c r="U161" s="194"/>
      <c r="V161" s="195"/>
      <c r="W161" s="195"/>
      <c r="X161" s="183"/>
      <c r="Y161" s="195"/>
      <c r="Z161" s="195"/>
      <c r="AA161" s="195"/>
      <c r="AB161" s="195"/>
      <c r="AC161" s="195"/>
      <c r="AD161" s="195"/>
      <c r="AE161" s="195"/>
      <c r="AF161" s="195"/>
      <c r="AG161" s="195"/>
      <c r="AH161" s="195"/>
      <c r="AI161" s="195"/>
      <c r="AJ161" s="195"/>
      <c r="AK161" s="195"/>
      <c r="AL161" s="195"/>
      <c r="AM161" s="195"/>
      <c r="AN161" s="195"/>
    </row>
    <row r="162" spans="3:40" ht="15" customHeight="1">
      <c r="C162" s="169"/>
      <c r="D162" s="310"/>
      <c r="E162" s="311"/>
      <c r="F162" s="241" t="s">
        <v>73</v>
      </c>
      <c r="G162" s="151"/>
      <c r="H162" s="151" t="s">
        <v>162</v>
      </c>
      <c r="I162" s="151" t="s">
        <v>166</v>
      </c>
      <c r="J162" s="151" t="s">
        <v>0</v>
      </c>
      <c r="K162" s="151" t="s">
        <v>167</v>
      </c>
      <c r="L162" s="151" t="s">
        <v>168</v>
      </c>
      <c r="M162" s="151" t="s">
        <v>0</v>
      </c>
      <c r="N162" s="151" t="s">
        <v>360</v>
      </c>
      <c r="O162" s="151" t="s">
        <v>170</v>
      </c>
      <c r="P162" s="160"/>
      <c r="Q162" s="45"/>
      <c r="R162" s="46"/>
      <c r="S162" s="47"/>
      <c r="T162" s="194"/>
      <c r="U162" s="194"/>
      <c r="V162" s="195"/>
      <c r="W162" s="195"/>
      <c r="X162" s="183"/>
      <c r="Y162" s="195"/>
      <c r="Z162" s="195"/>
      <c r="AA162" s="195"/>
      <c r="AB162" s="195"/>
      <c r="AC162" s="195"/>
      <c r="AD162" s="195"/>
      <c r="AE162" s="195"/>
      <c r="AF162" s="195"/>
      <c r="AG162" s="195"/>
      <c r="AH162" s="195"/>
      <c r="AI162" s="195"/>
      <c r="AJ162" s="195"/>
      <c r="AK162" s="195"/>
      <c r="AL162" s="195"/>
      <c r="AM162" s="195"/>
      <c r="AN162" s="195"/>
    </row>
    <row r="163" spans="3:40" ht="15" customHeight="1">
      <c r="C163" s="169"/>
      <c r="D163" s="310"/>
      <c r="E163" s="311"/>
      <c r="F163" s="241" t="s">
        <v>612</v>
      </c>
      <c r="G163" s="151"/>
      <c r="H163" s="151" t="s">
        <v>162</v>
      </c>
      <c r="I163" s="151" t="s">
        <v>166</v>
      </c>
      <c r="J163" s="151" t="s">
        <v>0</v>
      </c>
      <c r="K163" s="151" t="s">
        <v>167</v>
      </c>
      <c r="L163" s="151" t="s">
        <v>168</v>
      </c>
      <c r="M163" s="151" t="s">
        <v>0</v>
      </c>
      <c r="N163" s="151" t="s">
        <v>361</v>
      </c>
      <c r="O163" s="151" t="s">
        <v>170</v>
      </c>
      <c r="P163" s="160"/>
      <c r="Q163" s="45"/>
      <c r="R163" s="46"/>
      <c r="S163" s="47"/>
      <c r="T163" s="194"/>
      <c r="U163" s="194"/>
      <c r="V163" s="195"/>
      <c r="W163" s="195"/>
      <c r="X163" s="183"/>
      <c r="Y163" s="195"/>
      <c r="Z163" s="195"/>
      <c r="AA163" s="195"/>
      <c r="AB163" s="195"/>
      <c r="AC163" s="195"/>
      <c r="AD163" s="195"/>
      <c r="AE163" s="195"/>
      <c r="AF163" s="195"/>
      <c r="AG163" s="195"/>
      <c r="AH163" s="195"/>
      <c r="AI163" s="195"/>
      <c r="AJ163" s="195"/>
      <c r="AK163" s="195"/>
      <c r="AL163" s="195"/>
      <c r="AM163" s="195"/>
      <c r="AN163" s="195"/>
    </row>
    <row r="164" spans="3:40" ht="15" customHeight="1">
      <c r="C164" s="169"/>
      <c r="D164" s="310"/>
      <c r="E164" s="311"/>
      <c r="F164" s="241" t="s">
        <v>613</v>
      </c>
      <c r="G164" s="151"/>
      <c r="H164" s="151" t="s">
        <v>162</v>
      </c>
      <c r="I164" s="151" t="s">
        <v>166</v>
      </c>
      <c r="J164" s="151" t="s">
        <v>0</v>
      </c>
      <c r="K164" s="151" t="s">
        <v>167</v>
      </c>
      <c r="L164" s="151" t="s">
        <v>168</v>
      </c>
      <c r="M164" s="151" t="s">
        <v>0</v>
      </c>
      <c r="N164" s="151" t="s">
        <v>362</v>
      </c>
      <c r="O164" s="151" t="s">
        <v>170</v>
      </c>
      <c r="P164" s="160"/>
      <c r="Q164" s="45"/>
      <c r="R164" s="46"/>
      <c r="S164" s="47"/>
      <c r="T164" s="194"/>
      <c r="U164" s="194"/>
      <c r="V164" s="195"/>
      <c r="W164" s="195"/>
      <c r="X164" s="183"/>
      <c r="Y164" s="195"/>
      <c r="Z164" s="195"/>
      <c r="AA164" s="195"/>
      <c r="AB164" s="195"/>
      <c r="AC164" s="195"/>
      <c r="AD164" s="195"/>
      <c r="AE164" s="195"/>
      <c r="AF164" s="195"/>
      <c r="AG164" s="195"/>
      <c r="AH164" s="195"/>
      <c r="AI164" s="195"/>
      <c r="AJ164" s="195"/>
      <c r="AK164" s="195"/>
      <c r="AL164" s="195"/>
      <c r="AM164" s="195"/>
      <c r="AN164" s="195"/>
    </row>
    <row r="165" spans="3:40" ht="15" customHeight="1">
      <c r="C165" s="169"/>
      <c r="D165" s="310"/>
      <c r="E165" s="311"/>
      <c r="F165" s="241" t="s">
        <v>614</v>
      </c>
      <c r="G165" s="151"/>
      <c r="H165" s="151" t="s">
        <v>162</v>
      </c>
      <c r="I165" s="151" t="s">
        <v>166</v>
      </c>
      <c r="J165" s="151" t="s">
        <v>0</v>
      </c>
      <c r="K165" s="151" t="s">
        <v>167</v>
      </c>
      <c r="L165" s="151" t="s">
        <v>168</v>
      </c>
      <c r="M165" s="151" t="s">
        <v>0</v>
      </c>
      <c r="N165" s="151" t="s">
        <v>363</v>
      </c>
      <c r="O165" s="151" t="s">
        <v>170</v>
      </c>
      <c r="P165" s="160"/>
      <c r="Q165" s="45"/>
      <c r="R165" s="46"/>
      <c r="S165" s="47"/>
      <c r="T165" s="194"/>
      <c r="U165" s="194"/>
      <c r="V165" s="195"/>
      <c r="W165" s="195"/>
      <c r="X165" s="183"/>
      <c r="Y165" s="195"/>
      <c r="Z165" s="195"/>
      <c r="AA165" s="195"/>
      <c r="AB165" s="195"/>
      <c r="AC165" s="195"/>
      <c r="AD165" s="195"/>
      <c r="AE165" s="195"/>
      <c r="AF165" s="195"/>
      <c r="AG165" s="195"/>
      <c r="AH165" s="195"/>
      <c r="AI165" s="195"/>
      <c r="AJ165" s="195"/>
      <c r="AK165" s="195"/>
      <c r="AL165" s="195"/>
      <c r="AM165" s="195"/>
      <c r="AN165" s="195"/>
    </row>
    <row r="166" spans="3:40" ht="15" customHeight="1">
      <c r="C166" s="169"/>
      <c r="D166" s="310"/>
      <c r="E166" s="311"/>
      <c r="F166" s="241" t="s">
        <v>615</v>
      </c>
      <c r="G166" s="151"/>
      <c r="H166" s="151" t="s">
        <v>162</v>
      </c>
      <c r="I166" s="151" t="s">
        <v>166</v>
      </c>
      <c r="J166" s="151" t="s">
        <v>0</v>
      </c>
      <c r="K166" s="151" t="s">
        <v>167</v>
      </c>
      <c r="L166" s="151" t="s">
        <v>168</v>
      </c>
      <c r="M166" s="151" t="s">
        <v>0</v>
      </c>
      <c r="N166" s="151" t="s">
        <v>364</v>
      </c>
      <c r="O166" s="151" t="s">
        <v>170</v>
      </c>
      <c r="P166" s="160"/>
      <c r="Q166" s="45"/>
      <c r="R166" s="46"/>
      <c r="S166" s="47"/>
      <c r="T166" s="194"/>
      <c r="U166" s="194"/>
      <c r="V166" s="195"/>
      <c r="W166" s="195"/>
      <c r="X166" s="183"/>
      <c r="Y166" s="195"/>
      <c r="Z166" s="195"/>
      <c r="AA166" s="195"/>
      <c r="AB166" s="195"/>
      <c r="AC166" s="195"/>
      <c r="AD166" s="195"/>
      <c r="AE166" s="195"/>
      <c r="AF166" s="195"/>
      <c r="AG166" s="195"/>
      <c r="AH166" s="195"/>
      <c r="AI166" s="195"/>
      <c r="AJ166" s="195"/>
      <c r="AK166" s="195"/>
      <c r="AL166" s="195"/>
      <c r="AM166" s="195"/>
      <c r="AN166" s="195"/>
    </row>
    <row r="167" spans="3:40" ht="15" customHeight="1">
      <c r="C167" s="169"/>
      <c r="D167" s="310"/>
      <c r="E167" s="311"/>
      <c r="F167" s="241" t="s">
        <v>74</v>
      </c>
      <c r="G167" s="151"/>
      <c r="H167" s="151" t="s">
        <v>162</v>
      </c>
      <c r="I167" s="151" t="s">
        <v>166</v>
      </c>
      <c r="J167" s="151" t="s">
        <v>0</v>
      </c>
      <c r="K167" s="151" t="s">
        <v>167</v>
      </c>
      <c r="L167" s="151" t="s">
        <v>168</v>
      </c>
      <c r="M167" s="151" t="s">
        <v>0</v>
      </c>
      <c r="N167" s="151" t="s">
        <v>365</v>
      </c>
      <c r="O167" s="151" t="s">
        <v>170</v>
      </c>
      <c r="P167" s="160"/>
      <c r="Q167" s="45"/>
      <c r="R167" s="46"/>
      <c r="S167" s="47"/>
      <c r="T167" s="194"/>
      <c r="U167" s="194"/>
      <c r="V167" s="195"/>
      <c r="W167" s="195"/>
      <c r="X167" s="183"/>
      <c r="Y167" s="195"/>
      <c r="Z167" s="195"/>
      <c r="AA167" s="195"/>
      <c r="AB167" s="195"/>
      <c r="AC167" s="195"/>
      <c r="AD167" s="195"/>
      <c r="AE167" s="195"/>
      <c r="AF167" s="195"/>
      <c r="AG167" s="195"/>
      <c r="AH167" s="195"/>
      <c r="AI167" s="195"/>
      <c r="AJ167" s="195"/>
      <c r="AK167" s="195"/>
      <c r="AL167" s="195"/>
      <c r="AM167" s="195"/>
      <c r="AN167" s="195"/>
    </row>
    <row r="168" spans="3:40" ht="15" customHeight="1">
      <c r="C168" s="169"/>
      <c r="D168" s="310"/>
      <c r="E168" s="311"/>
      <c r="F168" s="241" t="s">
        <v>75</v>
      </c>
      <c r="G168" s="151"/>
      <c r="H168" s="151" t="s">
        <v>162</v>
      </c>
      <c r="I168" s="151" t="s">
        <v>166</v>
      </c>
      <c r="J168" s="151" t="s">
        <v>0</v>
      </c>
      <c r="K168" s="151" t="s">
        <v>167</v>
      </c>
      <c r="L168" s="151" t="s">
        <v>168</v>
      </c>
      <c r="M168" s="151" t="s">
        <v>0</v>
      </c>
      <c r="N168" s="151" t="s">
        <v>366</v>
      </c>
      <c r="O168" s="151" t="s">
        <v>170</v>
      </c>
      <c r="P168" s="160"/>
      <c r="Q168" s="45"/>
      <c r="R168" s="46"/>
      <c r="S168" s="47"/>
      <c r="T168" s="194"/>
      <c r="U168" s="194"/>
      <c r="V168" s="195"/>
      <c r="W168" s="195"/>
      <c r="X168" s="183"/>
      <c r="Y168" s="195"/>
      <c r="Z168" s="195"/>
      <c r="AA168" s="195"/>
      <c r="AB168" s="195"/>
      <c r="AC168" s="195"/>
      <c r="AD168" s="195"/>
      <c r="AE168" s="195"/>
      <c r="AF168" s="195"/>
      <c r="AG168" s="195"/>
      <c r="AH168" s="195"/>
      <c r="AI168" s="195"/>
      <c r="AJ168" s="195"/>
      <c r="AK168" s="195"/>
      <c r="AL168" s="195"/>
      <c r="AM168" s="195"/>
      <c r="AN168" s="195"/>
    </row>
    <row r="169" spans="3:40" ht="15" customHeight="1">
      <c r="C169" s="169"/>
      <c r="D169" s="310"/>
      <c r="E169" s="311"/>
      <c r="F169" s="241" t="s">
        <v>616</v>
      </c>
      <c r="G169" s="151"/>
      <c r="H169" s="151" t="s">
        <v>162</v>
      </c>
      <c r="I169" s="151" t="s">
        <v>166</v>
      </c>
      <c r="J169" s="151" t="s">
        <v>0</v>
      </c>
      <c r="K169" s="151" t="s">
        <v>167</v>
      </c>
      <c r="L169" s="151" t="s">
        <v>168</v>
      </c>
      <c r="M169" s="151" t="s">
        <v>0</v>
      </c>
      <c r="N169" s="151" t="s">
        <v>367</v>
      </c>
      <c r="O169" s="151" t="s">
        <v>170</v>
      </c>
      <c r="P169" s="160"/>
      <c r="Q169" s="45"/>
      <c r="R169" s="46"/>
      <c r="S169" s="47"/>
      <c r="T169" s="194"/>
      <c r="U169" s="197"/>
      <c r="V169" s="167"/>
      <c r="W169" s="167"/>
      <c r="X169" s="183"/>
      <c r="Y169" s="167"/>
      <c r="Z169" s="167"/>
      <c r="AA169" s="167"/>
      <c r="AB169" s="167"/>
      <c r="AC169" s="167"/>
      <c r="AD169" s="167"/>
      <c r="AE169" s="167"/>
      <c r="AF169" s="167"/>
      <c r="AG169" s="167"/>
      <c r="AH169" s="167"/>
      <c r="AI169" s="167"/>
      <c r="AJ169" s="167"/>
      <c r="AK169" s="167"/>
      <c r="AL169" s="167"/>
      <c r="AM169" s="167"/>
      <c r="AN169" s="167"/>
    </row>
    <row r="170" spans="3:40" ht="15" customHeight="1">
      <c r="C170" s="169"/>
      <c r="D170" s="310"/>
      <c r="E170" s="311"/>
      <c r="F170" s="242" t="s">
        <v>76</v>
      </c>
      <c r="G170" s="151"/>
      <c r="H170" s="151" t="s">
        <v>162</v>
      </c>
      <c r="I170" s="151" t="s">
        <v>166</v>
      </c>
      <c r="J170" s="151" t="s">
        <v>0</v>
      </c>
      <c r="K170" s="151" t="s">
        <v>167</v>
      </c>
      <c r="L170" s="151" t="s">
        <v>168</v>
      </c>
      <c r="M170" s="151" t="s">
        <v>0</v>
      </c>
      <c r="N170" s="151" t="s">
        <v>445</v>
      </c>
      <c r="O170" s="151" t="s">
        <v>170</v>
      </c>
      <c r="P170" s="196"/>
      <c r="Q170" s="42" t="str">
        <f>IF(OR(SUMPRODUCT(--(Q119:Q169=""),--(R119:R169=""))&gt;0,COUNTIF(R119:R169,"M")&gt;0,COUNTIF(R119:R169,"X")=51),"",SUM(Q119:Q169))</f>
        <v/>
      </c>
      <c r="R170" s="43" t="str">
        <f>IF(AND(COUNTIF(R119:R169,"X")=51,SUM(Q119:Q169)=0,ISNUMBER(Q170)),"",IF(COUNTIF(R119:R169,"M")&gt;0,"M",IF(AND(COUNTIF(R119:R169,R119)=51,OR(R119="X",R119="W",R119="Z")),UPPER(R119),"")))</f>
        <v/>
      </c>
      <c r="S170" s="44"/>
      <c r="T170" s="194"/>
      <c r="U170" s="194"/>
      <c r="V170" s="195"/>
      <c r="W170" s="195"/>
      <c r="X170" s="183"/>
      <c r="Y170" s="195"/>
      <c r="Z170" s="195"/>
      <c r="AA170" s="195"/>
      <c r="AB170" s="195"/>
      <c r="AC170" s="195"/>
      <c r="AD170" s="195"/>
      <c r="AE170" s="195"/>
      <c r="AF170" s="195"/>
      <c r="AG170" s="195"/>
      <c r="AH170" s="195"/>
      <c r="AI170" s="195"/>
      <c r="AJ170" s="195"/>
      <c r="AK170" s="195"/>
      <c r="AL170" s="195"/>
      <c r="AM170" s="195"/>
      <c r="AN170" s="195"/>
    </row>
    <row r="171" spans="3:40" ht="15" customHeight="1">
      <c r="C171" s="169"/>
      <c r="D171" s="316" t="s">
        <v>504</v>
      </c>
      <c r="E171" s="311" t="s">
        <v>665</v>
      </c>
      <c r="F171" s="241" t="s">
        <v>77</v>
      </c>
      <c r="G171" s="151"/>
      <c r="H171" s="151" t="s">
        <v>162</v>
      </c>
      <c r="I171" s="151" t="s">
        <v>166</v>
      </c>
      <c r="J171" s="151" t="s">
        <v>0</v>
      </c>
      <c r="K171" s="151" t="s">
        <v>167</v>
      </c>
      <c r="L171" s="151" t="s">
        <v>168</v>
      </c>
      <c r="M171" s="151" t="s">
        <v>0</v>
      </c>
      <c r="N171" s="151" t="s">
        <v>368</v>
      </c>
      <c r="O171" s="151" t="s">
        <v>170</v>
      </c>
      <c r="P171" s="160"/>
      <c r="Q171" s="45"/>
      <c r="R171" s="46"/>
      <c r="S171" s="47"/>
      <c r="T171" s="194"/>
      <c r="U171" s="194"/>
      <c r="V171" s="195"/>
      <c r="W171" s="195"/>
      <c r="X171" s="183"/>
      <c r="Y171" s="195"/>
      <c r="Z171" s="195"/>
      <c r="AA171" s="195"/>
      <c r="AB171" s="195"/>
      <c r="AC171" s="195"/>
      <c r="AD171" s="195"/>
      <c r="AE171" s="195"/>
      <c r="AF171" s="195"/>
      <c r="AG171" s="195"/>
      <c r="AH171" s="195"/>
      <c r="AI171" s="195"/>
      <c r="AJ171" s="195"/>
      <c r="AK171" s="195"/>
      <c r="AL171" s="195"/>
      <c r="AM171" s="195"/>
      <c r="AN171" s="195"/>
    </row>
    <row r="172" spans="3:40" ht="15" customHeight="1">
      <c r="C172" s="169"/>
      <c r="D172" s="310"/>
      <c r="E172" s="311"/>
      <c r="F172" s="241" t="s">
        <v>78</v>
      </c>
      <c r="G172" s="151"/>
      <c r="H172" s="151" t="s">
        <v>162</v>
      </c>
      <c r="I172" s="151" t="s">
        <v>166</v>
      </c>
      <c r="J172" s="151" t="s">
        <v>0</v>
      </c>
      <c r="K172" s="151" t="s">
        <v>167</v>
      </c>
      <c r="L172" s="151" t="s">
        <v>168</v>
      </c>
      <c r="M172" s="151" t="s">
        <v>0</v>
      </c>
      <c r="N172" s="151" t="s">
        <v>369</v>
      </c>
      <c r="O172" s="151" t="s">
        <v>170</v>
      </c>
      <c r="P172" s="160"/>
      <c r="Q172" s="45"/>
      <c r="R172" s="46"/>
      <c r="S172" s="47"/>
      <c r="T172" s="194"/>
      <c r="U172" s="194"/>
      <c r="V172" s="195"/>
      <c r="W172" s="195"/>
      <c r="X172" s="183"/>
      <c r="Y172" s="195"/>
      <c r="Z172" s="195"/>
      <c r="AA172" s="195"/>
      <c r="AB172" s="195"/>
      <c r="AC172" s="195"/>
      <c r="AD172" s="195"/>
      <c r="AE172" s="195"/>
      <c r="AF172" s="195"/>
      <c r="AG172" s="195"/>
      <c r="AH172" s="195"/>
      <c r="AI172" s="195"/>
      <c r="AJ172" s="195"/>
      <c r="AK172" s="195"/>
      <c r="AL172" s="195"/>
      <c r="AM172" s="195"/>
      <c r="AN172" s="195"/>
    </row>
    <row r="173" spans="3:40" ht="15" customHeight="1">
      <c r="C173" s="169"/>
      <c r="D173" s="310"/>
      <c r="E173" s="311"/>
      <c r="F173" s="241" t="s">
        <v>79</v>
      </c>
      <c r="G173" s="151"/>
      <c r="H173" s="151" t="s">
        <v>162</v>
      </c>
      <c r="I173" s="151" t="s">
        <v>166</v>
      </c>
      <c r="J173" s="151" t="s">
        <v>0</v>
      </c>
      <c r="K173" s="151" t="s">
        <v>167</v>
      </c>
      <c r="L173" s="151" t="s">
        <v>168</v>
      </c>
      <c r="M173" s="151" t="s">
        <v>0</v>
      </c>
      <c r="N173" s="151" t="s">
        <v>178</v>
      </c>
      <c r="O173" s="151" t="s">
        <v>170</v>
      </c>
      <c r="P173" s="160"/>
      <c r="Q173" s="45"/>
      <c r="R173" s="46"/>
      <c r="S173" s="47"/>
      <c r="T173" s="194"/>
      <c r="U173" s="198"/>
      <c r="X173" s="183"/>
    </row>
    <row r="174" spans="3:40" ht="15" customHeight="1">
      <c r="C174" s="169"/>
      <c r="D174" s="310"/>
      <c r="E174" s="311"/>
      <c r="F174" s="241" t="s">
        <v>617</v>
      </c>
      <c r="G174" s="151"/>
      <c r="H174" s="151" t="s">
        <v>162</v>
      </c>
      <c r="I174" s="151" t="s">
        <v>166</v>
      </c>
      <c r="J174" s="151" t="s">
        <v>0</v>
      </c>
      <c r="K174" s="151" t="s">
        <v>167</v>
      </c>
      <c r="L174" s="151" t="s">
        <v>168</v>
      </c>
      <c r="M174" s="151" t="s">
        <v>0</v>
      </c>
      <c r="N174" s="151" t="s">
        <v>370</v>
      </c>
      <c r="O174" s="151" t="s">
        <v>170</v>
      </c>
      <c r="P174" s="160"/>
      <c r="Q174" s="45"/>
      <c r="R174" s="46"/>
      <c r="S174" s="47"/>
      <c r="T174" s="194"/>
      <c r="U174" s="198"/>
      <c r="X174" s="183"/>
    </row>
    <row r="175" spans="3:40" ht="15" customHeight="1">
      <c r="C175" s="169"/>
      <c r="D175" s="310"/>
      <c r="E175" s="311"/>
      <c r="F175" s="241" t="s">
        <v>618</v>
      </c>
      <c r="G175" s="151"/>
      <c r="H175" s="151" t="s">
        <v>162</v>
      </c>
      <c r="I175" s="151" t="s">
        <v>166</v>
      </c>
      <c r="J175" s="151" t="s">
        <v>0</v>
      </c>
      <c r="K175" s="151" t="s">
        <v>167</v>
      </c>
      <c r="L175" s="151" t="s">
        <v>168</v>
      </c>
      <c r="M175" s="151" t="s">
        <v>0</v>
      </c>
      <c r="N175" s="151" t="s">
        <v>371</v>
      </c>
      <c r="O175" s="151" t="s">
        <v>170</v>
      </c>
      <c r="P175" s="160"/>
      <c r="Q175" s="45"/>
      <c r="R175" s="46"/>
      <c r="S175" s="47"/>
      <c r="T175" s="194"/>
      <c r="U175" s="198"/>
      <c r="X175" s="183"/>
    </row>
    <row r="176" spans="3:40" ht="15" customHeight="1">
      <c r="C176" s="169"/>
      <c r="D176" s="310"/>
      <c r="E176" s="311"/>
      <c r="F176" s="241" t="s">
        <v>619</v>
      </c>
      <c r="G176" s="151"/>
      <c r="H176" s="151" t="s">
        <v>162</v>
      </c>
      <c r="I176" s="151" t="s">
        <v>166</v>
      </c>
      <c r="J176" s="151" t="s">
        <v>0</v>
      </c>
      <c r="K176" s="151" t="s">
        <v>167</v>
      </c>
      <c r="L176" s="151" t="s">
        <v>168</v>
      </c>
      <c r="M176" s="151" t="s">
        <v>0</v>
      </c>
      <c r="N176" s="151" t="s">
        <v>372</v>
      </c>
      <c r="O176" s="151" t="s">
        <v>170</v>
      </c>
      <c r="P176" s="160"/>
      <c r="Q176" s="45"/>
      <c r="R176" s="46"/>
      <c r="S176" s="47"/>
      <c r="T176" s="194"/>
      <c r="U176" s="198"/>
      <c r="X176" s="183"/>
    </row>
    <row r="177" spans="3:24" ht="15" customHeight="1">
      <c r="C177" s="169"/>
      <c r="D177" s="310"/>
      <c r="E177" s="311"/>
      <c r="F177" s="241" t="s">
        <v>80</v>
      </c>
      <c r="G177" s="151"/>
      <c r="H177" s="151" t="s">
        <v>162</v>
      </c>
      <c r="I177" s="151" t="s">
        <v>166</v>
      </c>
      <c r="J177" s="151" t="s">
        <v>0</v>
      </c>
      <c r="K177" s="151" t="s">
        <v>167</v>
      </c>
      <c r="L177" s="151" t="s">
        <v>168</v>
      </c>
      <c r="M177" s="151" t="s">
        <v>0</v>
      </c>
      <c r="N177" s="151" t="s">
        <v>373</v>
      </c>
      <c r="O177" s="151" t="s">
        <v>170</v>
      </c>
      <c r="P177" s="160"/>
      <c r="Q177" s="45"/>
      <c r="R177" s="46"/>
      <c r="S177" s="47"/>
      <c r="T177" s="194"/>
      <c r="U177" s="198"/>
      <c r="X177" s="183"/>
    </row>
    <row r="178" spans="3:24" ht="15" customHeight="1">
      <c r="C178" s="169"/>
      <c r="D178" s="310"/>
      <c r="E178" s="311"/>
      <c r="F178" s="241" t="s">
        <v>620</v>
      </c>
      <c r="G178" s="151"/>
      <c r="H178" s="151" t="s">
        <v>162</v>
      </c>
      <c r="I178" s="151" t="s">
        <v>166</v>
      </c>
      <c r="J178" s="151" t="s">
        <v>0</v>
      </c>
      <c r="K178" s="151" t="s">
        <v>167</v>
      </c>
      <c r="L178" s="151" t="s">
        <v>168</v>
      </c>
      <c r="M178" s="151" t="s">
        <v>0</v>
      </c>
      <c r="N178" s="151" t="s">
        <v>374</v>
      </c>
      <c r="O178" s="151" t="s">
        <v>170</v>
      </c>
      <c r="P178" s="160"/>
      <c r="Q178" s="45"/>
      <c r="R178" s="46"/>
      <c r="S178" s="47"/>
      <c r="T178" s="194"/>
      <c r="U178" s="198"/>
      <c r="X178" s="183"/>
    </row>
    <row r="179" spans="3:24" ht="15" customHeight="1">
      <c r="C179" s="169"/>
      <c r="D179" s="310"/>
      <c r="E179" s="311"/>
      <c r="F179" s="241" t="s">
        <v>621</v>
      </c>
      <c r="G179" s="151"/>
      <c r="H179" s="151" t="s">
        <v>162</v>
      </c>
      <c r="I179" s="151" t="s">
        <v>166</v>
      </c>
      <c r="J179" s="151" t="s">
        <v>0</v>
      </c>
      <c r="K179" s="151" t="s">
        <v>167</v>
      </c>
      <c r="L179" s="151" t="s">
        <v>168</v>
      </c>
      <c r="M179" s="151" t="s">
        <v>0</v>
      </c>
      <c r="N179" s="151" t="s">
        <v>375</v>
      </c>
      <c r="O179" s="151" t="s">
        <v>170</v>
      </c>
      <c r="P179" s="160"/>
      <c r="Q179" s="45"/>
      <c r="R179" s="46"/>
      <c r="S179" s="47"/>
      <c r="T179" s="194"/>
      <c r="U179" s="198"/>
      <c r="X179" s="183"/>
    </row>
    <row r="180" spans="3:24" ht="15" customHeight="1">
      <c r="C180" s="169"/>
      <c r="D180" s="310"/>
      <c r="E180" s="311"/>
      <c r="F180" s="241" t="s">
        <v>622</v>
      </c>
      <c r="G180" s="151"/>
      <c r="H180" s="151" t="s">
        <v>162</v>
      </c>
      <c r="I180" s="151" t="s">
        <v>166</v>
      </c>
      <c r="J180" s="151" t="s">
        <v>0</v>
      </c>
      <c r="K180" s="151" t="s">
        <v>167</v>
      </c>
      <c r="L180" s="151" t="s">
        <v>168</v>
      </c>
      <c r="M180" s="151" t="s">
        <v>0</v>
      </c>
      <c r="N180" s="151" t="s">
        <v>376</v>
      </c>
      <c r="O180" s="151" t="s">
        <v>170</v>
      </c>
      <c r="P180" s="160"/>
      <c r="Q180" s="45"/>
      <c r="R180" s="46"/>
      <c r="S180" s="47"/>
      <c r="T180" s="194"/>
      <c r="U180" s="198"/>
      <c r="X180" s="183"/>
    </row>
    <row r="181" spans="3:24" ht="15" customHeight="1">
      <c r="C181" s="169"/>
      <c r="D181" s="310"/>
      <c r="E181" s="311"/>
      <c r="F181" s="241" t="s">
        <v>81</v>
      </c>
      <c r="G181" s="151"/>
      <c r="H181" s="151" t="s">
        <v>162</v>
      </c>
      <c r="I181" s="151" t="s">
        <v>166</v>
      </c>
      <c r="J181" s="151" t="s">
        <v>0</v>
      </c>
      <c r="K181" s="151" t="s">
        <v>167</v>
      </c>
      <c r="L181" s="151" t="s">
        <v>168</v>
      </c>
      <c r="M181" s="151" t="s">
        <v>0</v>
      </c>
      <c r="N181" s="151" t="s">
        <v>377</v>
      </c>
      <c r="O181" s="151" t="s">
        <v>170</v>
      </c>
      <c r="P181" s="160"/>
      <c r="Q181" s="45"/>
      <c r="R181" s="46"/>
      <c r="S181" s="47"/>
      <c r="T181" s="194"/>
      <c r="U181" s="198"/>
      <c r="X181" s="183"/>
    </row>
    <row r="182" spans="3:24" ht="15" customHeight="1">
      <c r="C182" s="169"/>
      <c r="D182" s="310"/>
      <c r="E182" s="311"/>
      <c r="F182" s="241" t="s">
        <v>623</v>
      </c>
      <c r="G182" s="151"/>
      <c r="H182" s="151" t="s">
        <v>162</v>
      </c>
      <c r="I182" s="151" t="s">
        <v>166</v>
      </c>
      <c r="J182" s="151" t="s">
        <v>0</v>
      </c>
      <c r="K182" s="151" t="s">
        <v>167</v>
      </c>
      <c r="L182" s="151" t="s">
        <v>168</v>
      </c>
      <c r="M182" s="151" t="s">
        <v>0</v>
      </c>
      <c r="N182" s="151" t="s">
        <v>378</v>
      </c>
      <c r="O182" s="151" t="s">
        <v>170</v>
      </c>
      <c r="P182" s="160"/>
      <c r="Q182" s="45"/>
      <c r="R182" s="46"/>
      <c r="S182" s="47"/>
      <c r="T182" s="194"/>
      <c r="U182" s="198"/>
      <c r="X182" s="183"/>
    </row>
    <row r="183" spans="3:24" ht="15" customHeight="1">
      <c r="C183" s="169"/>
      <c r="D183" s="310"/>
      <c r="E183" s="311"/>
      <c r="F183" s="241" t="s">
        <v>624</v>
      </c>
      <c r="G183" s="151"/>
      <c r="H183" s="151" t="s">
        <v>162</v>
      </c>
      <c r="I183" s="151" t="s">
        <v>166</v>
      </c>
      <c r="J183" s="151" t="s">
        <v>0</v>
      </c>
      <c r="K183" s="151" t="s">
        <v>167</v>
      </c>
      <c r="L183" s="151" t="s">
        <v>168</v>
      </c>
      <c r="M183" s="151" t="s">
        <v>0</v>
      </c>
      <c r="N183" s="151" t="s">
        <v>379</v>
      </c>
      <c r="O183" s="151" t="s">
        <v>170</v>
      </c>
      <c r="P183" s="160"/>
      <c r="Q183" s="45"/>
      <c r="R183" s="46"/>
      <c r="S183" s="47"/>
      <c r="T183" s="194"/>
      <c r="U183" s="198"/>
      <c r="X183" s="183"/>
    </row>
    <row r="184" spans="3:24" ht="15" customHeight="1">
      <c r="C184" s="169"/>
      <c r="D184" s="310"/>
      <c r="E184" s="311"/>
      <c r="F184" s="241" t="s">
        <v>625</v>
      </c>
      <c r="G184" s="151"/>
      <c r="H184" s="151" t="s">
        <v>162</v>
      </c>
      <c r="I184" s="151" t="s">
        <v>166</v>
      </c>
      <c r="J184" s="151" t="s">
        <v>0</v>
      </c>
      <c r="K184" s="151" t="s">
        <v>167</v>
      </c>
      <c r="L184" s="151" t="s">
        <v>168</v>
      </c>
      <c r="M184" s="151" t="s">
        <v>0</v>
      </c>
      <c r="N184" s="151" t="s">
        <v>380</v>
      </c>
      <c r="O184" s="151" t="s">
        <v>170</v>
      </c>
      <c r="P184" s="160"/>
      <c r="Q184" s="45"/>
      <c r="R184" s="46"/>
      <c r="S184" s="47"/>
      <c r="T184" s="194"/>
      <c r="U184" s="198"/>
      <c r="X184" s="183"/>
    </row>
    <row r="185" spans="3:24" ht="15" customHeight="1">
      <c r="C185" s="169"/>
      <c r="D185" s="310"/>
      <c r="E185" s="311"/>
      <c r="F185" s="241" t="s">
        <v>82</v>
      </c>
      <c r="G185" s="151"/>
      <c r="H185" s="151" t="s">
        <v>162</v>
      </c>
      <c r="I185" s="151" t="s">
        <v>166</v>
      </c>
      <c r="J185" s="151" t="s">
        <v>0</v>
      </c>
      <c r="K185" s="151" t="s">
        <v>167</v>
      </c>
      <c r="L185" s="151" t="s">
        <v>168</v>
      </c>
      <c r="M185" s="151" t="s">
        <v>0</v>
      </c>
      <c r="N185" s="151" t="s">
        <v>381</v>
      </c>
      <c r="O185" s="151" t="s">
        <v>170</v>
      </c>
      <c r="P185" s="160"/>
      <c r="Q185" s="45"/>
      <c r="R185" s="46"/>
      <c r="S185" s="47"/>
      <c r="T185" s="194"/>
      <c r="U185" s="198"/>
      <c r="X185" s="183"/>
    </row>
    <row r="186" spans="3:24" ht="15" customHeight="1">
      <c r="C186" s="169"/>
      <c r="D186" s="310"/>
      <c r="E186" s="311"/>
      <c r="F186" s="241" t="s">
        <v>626</v>
      </c>
      <c r="G186" s="151"/>
      <c r="H186" s="151" t="s">
        <v>162</v>
      </c>
      <c r="I186" s="151" t="s">
        <v>166</v>
      </c>
      <c r="J186" s="151" t="s">
        <v>0</v>
      </c>
      <c r="K186" s="151" t="s">
        <v>167</v>
      </c>
      <c r="L186" s="151" t="s">
        <v>168</v>
      </c>
      <c r="M186" s="151" t="s">
        <v>0</v>
      </c>
      <c r="N186" s="151" t="s">
        <v>382</v>
      </c>
      <c r="O186" s="151" t="s">
        <v>170</v>
      </c>
      <c r="P186" s="160"/>
      <c r="Q186" s="45"/>
      <c r="R186" s="46"/>
      <c r="S186" s="47"/>
      <c r="T186" s="194"/>
      <c r="U186" s="198"/>
      <c r="X186" s="183"/>
    </row>
    <row r="187" spans="3:24" ht="15" customHeight="1">
      <c r="C187" s="169"/>
      <c r="D187" s="310"/>
      <c r="E187" s="311"/>
      <c r="F187" s="241" t="s">
        <v>627</v>
      </c>
      <c r="G187" s="151"/>
      <c r="H187" s="151" t="s">
        <v>162</v>
      </c>
      <c r="I187" s="151" t="s">
        <v>166</v>
      </c>
      <c r="J187" s="151" t="s">
        <v>0</v>
      </c>
      <c r="K187" s="151" t="s">
        <v>167</v>
      </c>
      <c r="L187" s="151" t="s">
        <v>168</v>
      </c>
      <c r="M187" s="151" t="s">
        <v>0</v>
      </c>
      <c r="N187" s="151" t="s">
        <v>383</v>
      </c>
      <c r="O187" s="151" t="s">
        <v>170</v>
      </c>
      <c r="P187" s="160"/>
      <c r="Q187" s="45"/>
      <c r="R187" s="46"/>
      <c r="S187" s="47"/>
      <c r="T187" s="194"/>
      <c r="U187" s="198"/>
      <c r="X187" s="183"/>
    </row>
    <row r="188" spans="3:24" ht="15" customHeight="1">
      <c r="C188" s="169"/>
      <c r="D188" s="310"/>
      <c r="E188" s="311"/>
      <c r="F188" s="241" t="s">
        <v>628</v>
      </c>
      <c r="G188" s="151"/>
      <c r="H188" s="151" t="s">
        <v>162</v>
      </c>
      <c r="I188" s="151" t="s">
        <v>166</v>
      </c>
      <c r="J188" s="151" t="s">
        <v>0</v>
      </c>
      <c r="K188" s="151" t="s">
        <v>167</v>
      </c>
      <c r="L188" s="151" t="s">
        <v>168</v>
      </c>
      <c r="M188" s="151" t="s">
        <v>0</v>
      </c>
      <c r="N188" s="151" t="s">
        <v>384</v>
      </c>
      <c r="O188" s="151" t="s">
        <v>170</v>
      </c>
      <c r="P188" s="160"/>
      <c r="Q188" s="45"/>
      <c r="R188" s="46"/>
      <c r="S188" s="47"/>
      <c r="T188" s="194"/>
      <c r="U188" s="198"/>
      <c r="X188" s="183"/>
    </row>
    <row r="189" spans="3:24" ht="15" customHeight="1">
      <c r="C189" s="169"/>
      <c r="D189" s="310"/>
      <c r="E189" s="311"/>
      <c r="F189" s="241" t="s">
        <v>629</v>
      </c>
      <c r="G189" s="151"/>
      <c r="H189" s="151" t="s">
        <v>162</v>
      </c>
      <c r="I189" s="151" t="s">
        <v>166</v>
      </c>
      <c r="J189" s="151" t="s">
        <v>0</v>
      </c>
      <c r="K189" s="151" t="s">
        <v>167</v>
      </c>
      <c r="L189" s="151" t="s">
        <v>168</v>
      </c>
      <c r="M189" s="151" t="s">
        <v>0</v>
      </c>
      <c r="N189" s="151" t="s">
        <v>385</v>
      </c>
      <c r="O189" s="151" t="s">
        <v>170</v>
      </c>
      <c r="P189" s="160"/>
      <c r="Q189" s="45"/>
      <c r="R189" s="46"/>
      <c r="S189" s="47"/>
      <c r="T189" s="194"/>
      <c r="U189" s="198"/>
      <c r="X189" s="183"/>
    </row>
    <row r="190" spans="3:24" ht="15" customHeight="1">
      <c r="C190" s="169"/>
      <c r="D190" s="310"/>
      <c r="E190" s="311"/>
      <c r="F190" s="241" t="s">
        <v>630</v>
      </c>
      <c r="G190" s="151"/>
      <c r="H190" s="151" t="s">
        <v>162</v>
      </c>
      <c r="I190" s="151" t="s">
        <v>166</v>
      </c>
      <c r="J190" s="151" t="s">
        <v>0</v>
      </c>
      <c r="K190" s="151" t="s">
        <v>167</v>
      </c>
      <c r="L190" s="151" t="s">
        <v>168</v>
      </c>
      <c r="M190" s="151" t="s">
        <v>0</v>
      </c>
      <c r="N190" s="151" t="s">
        <v>386</v>
      </c>
      <c r="O190" s="151" t="s">
        <v>170</v>
      </c>
      <c r="P190" s="160"/>
      <c r="Q190" s="45"/>
      <c r="R190" s="46"/>
      <c r="S190" s="47"/>
      <c r="T190" s="194"/>
      <c r="U190" s="198"/>
      <c r="X190" s="183"/>
    </row>
    <row r="191" spans="3:24" ht="15" customHeight="1">
      <c r="C191" s="169"/>
      <c r="D191" s="310"/>
      <c r="E191" s="311"/>
      <c r="F191" s="241" t="s">
        <v>631</v>
      </c>
      <c r="G191" s="151"/>
      <c r="H191" s="151" t="s">
        <v>162</v>
      </c>
      <c r="I191" s="151" t="s">
        <v>166</v>
      </c>
      <c r="J191" s="151" t="s">
        <v>0</v>
      </c>
      <c r="K191" s="151" t="s">
        <v>167</v>
      </c>
      <c r="L191" s="151" t="s">
        <v>168</v>
      </c>
      <c r="M191" s="151" t="s">
        <v>0</v>
      </c>
      <c r="N191" s="151" t="s">
        <v>387</v>
      </c>
      <c r="O191" s="151" t="s">
        <v>170</v>
      </c>
      <c r="P191" s="160"/>
      <c r="Q191" s="45"/>
      <c r="R191" s="46"/>
      <c r="S191" s="47"/>
      <c r="T191" s="194"/>
      <c r="U191" s="198"/>
      <c r="X191" s="183"/>
    </row>
    <row r="192" spans="3:24" ht="15" customHeight="1">
      <c r="C192" s="169"/>
      <c r="D192" s="310"/>
      <c r="E192" s="311"/>
      <c r="F192" s="241" t="s">
        <v>632</v>
      </c>
      <c r="G192" s="151"/>
      <c r="H192" s="151" t="s">
        <v>162</v>
      </c>
      <c r="I192" s="151" t="s">
        <v>166</v>
      </c>
      <c r="J192" s="151" t="s">
        <v>0</v>
      </c>
      <c r="K192" s="151" t="s">
        <v>167</v>
      </c>
      <c r="L192" s="151" t="s">
        <v>168</v>
      </c>
      <c r="M192" s="151" t="s">
        <v>0</v>
      </c>
      <c r="N192" s="151" t="s">
        <v>388</v>
      </c>
      <c r="O192" s="151" t="s">
        <v>170</v>
      </c>
      <c r="P192" s="160"/>
      <c r="Q192" s="45"/>
      <c r="R192" s="46"/>
      <c r="S192" s="47"/>
      <c r="T192" s="194"/>
      <c r="U192" s="198"/>
      <c r="X192" s="183"/>
    </row>
    <row r="193" spans="3:40" ht="15" customHeight="1">
      <c r="C193" s="169"/>
      <c r="D193" s="310"/>
      <c r="E193" s="311"/>
      <c r="F193" s="241" t="s">
        <v>83</v>
      </c>
      <c r="G193" s="151"/>
      <c r="H193" s="151" t="s">
        <v>162</v>
      </c>
      <c r="I193" s="151" t="s">
        <v>166</v>
      </c>
      <c r="J193" s="151" t="s">
        <v>0</v>
      </c>
      <c r="K193" s="151" t="s">
        <v>167</v>
      </c>
      <c r="L193" s="151" t="s">
        <v>168</v>
      </c>
      <c r="M193" s="151" t="s">
        <v>0</v>
      </c>
      <c r="N193" s="151" t="s">
        <v>389</v>
      </c>
      <c r="O193" s="151" t="s">
        <v>170</v>
      </c>
      <c r="P193" s="160"/>
      <c r="Q193" s="45"/>
      <c r="R193" s="46"/>
      <c r="S193" s="47"/>
      <c r="T193" s="194"/>
      <c r="U193" s="198"/>
      <c r="X193" s="183"/>
    </row>
    <row r="194" spans="3:40" ht="15" customHeight="1">
      <c r="C194" s="169"/>
      <c r="D194" s="310"/>
      <c r="E194" s="311"/>
      <c r="F194" s="241" t="s">
        <v>633</v>
      </c>
      <c r="G194" s="151"/>
      <c r="H194" s="151" t="s">
        <v>162</v>
      </c>
      <c r="I194" s="151" t="s">
        <v>166</v>
      </c>
      <c r="J194" s="151" t="s">
        <v>0</v>
      </c>
      <c r="K194" s="151" t="s">
        <v>167</v>
      </c>
      <c r="L194" s="151" t="s">
        <v>168</v>
      </c>
      <c r="M194" s="151" t="s">
        <v>0</v>
      </c>
      <c r="N194" s="151" t="s">
        <v>390</v>
      </c>
      <c r="O194" s="151" t="s">
        <v>170</v>
      </c>
      <c r="P194" s="160"/>
      <c r="Q194" s="45"/>
      <c r="R194" s="46"/>
      <c r="S194" s="47"/>
      <c r="T194" s="194"/>
      <c r="U194" s="198"/>
      <c r="X194" s="183"/>
    </row>
    <row r="195" spans="3:40" ht="15" customHeight="1">
      <c r="C195" s="169"/>
      <c r="D195" s="310"/>
      <c r="E195" s="311"/>
      <c r="F195" s="241" t="s">
        <v>634</v>
      </c>
      <c r="G195" s="151"/>
      <c r="H195" s="151" t="s">
        <v>162</v>
      </c>
      <c r="I195" s="151" t="s">
        <v>166</v>
      </c>
      <c r="J195" s="151" t="s">
        <v>0</v>
      </c>
      <c r="K195" s="151" t="s">
        <v>167</v>
      </c>
      <c r="L195" s="151" t="s">
        <v>168</v>
      </c>
      <c r="M195" s="151" t="s">
        <v>0</v>
      </c>
      <c r="N195" s="151" t="s">
        <v>391</v>
      </c>
      <c r="O195" s="151" t="s">
        <v>170</v>
      </c>
      <c r="P195" s="160"/>
      <c r="Q195" s="45"/>
      <c r="R195" s="46"/>
      <c r="S195" s="47"/>
      <c r="T195" s="194"/>
      <c r="U195" s="198"/>
      <c r="X195" s="183"/>
    </row>
    <row r="196" spans="3:40" ht="15" customHeight="1">
      <c r="C196" s="169"/>
      <c r="D196" s="310"/>
      <c r="E196" s="311"/>
      <c r="F196" s="241" t="s">
        <v>84</v>
      </c>
      <c r="G196" s="151"/>
      <c r="H196" s="151" t="s">
        <v>162</v>
      </c>
      <c r="I196" s="151" t="s">
        <v>166</v>
      </c>
      <c r="J196" s="151" t="s">
        <v>0</v>
      </c>
      <c r="K196" s="151" t="s">
        <v>167</v>
      </c>
      <c r="L196" s="151" t="s">
        <v>168</v>
      </c>
      <c r="M196" s="151" t="s">
        <v>0</v>
      </c>
      <c r="N196" s="151" t="s">
        <v>393</v>
      </c>
      <c r="O196" s="151" t="s">
        <v>170</v>
      </c>
      <c r="P196" s="160"/>
      <c r="Q196" s="45"/>
      <c r="R196" s="46"/>
      <c r="S196" s="47"/>
      <c r="T196" s="194"/>
      <c r="U196" s="198"/>
      <c r="X196" s="183"/>
    </row>
    <row r="197" spans="3:40" ht="15" customHeight="1">
      <c r="C197" s="169"/>
      <c r="D197" s="310"/>
      <c r="E197" s="311"/>
      <c r="F197" s="241" t="s">
        <v>635</v>
      </c>
      <c r="G197" s="151"/>
      <c r="H197" s="151" t="s">
        <v>162</v>
      </c>
      <c r="I197" s="151" t="s">
        <v>166</v>
      </c>
      <c r="J197" s="151" t="s">
        <v>0</v>
      </c>
      <c r="K197" s="151" t="s">
        <v>167</v>
      </c>
      <c r="L197" s="151" t="s">
        <v>168</v>
      </c>
      <c r="M197" s="151" t="s">
        <v>0</v>
      </c>
      <c r="N197" s="151" t="s">
        <v>395</v>
      </c>
      <c r="O197" s="151" t="s">
        <v>170</v>
      </c>
      <c r="P197" s="160"/>
      <c r="Q197" s="45"/>
      <c r="R197" s="46"/>
      <c r="S197" s="47"/>
      <c r="T197" s="194"/>
      <c r="U197" s="198"/>
      <c r="X197" s="183"/>
    </row>
    <row r="198" spans="3:40" ht="15" customHeight="1">
      <c r="C198" s="169"/>
      <c r="D198" s="310"/>
      <c r="E198" s="311"/>
      <c r="F198" s="241" t="s">
        <v>85</v>
      </c>
      <c r="G198" s="151"/>
      <c r="H198" s="151" t="s">
        <v>162</v>
      </c>
      <c r="I198" s="151" t="s">
        <v>166</v>
      </c>
      <c r="J198" s="151" t="s">
        <v>0</v>
      </c>
      <c r="K198" s="151" t="s">
        <v>167</v>
      </c>
      <c r="L198" s="151" t="s">
        <v>168</v>
      </c>
      <c r="M198" s="151" t="s">
        <v>0</v>
      </c>
      <c r="N198" s="151" t="s">
        <v>396</v>
      </c>
      <c r="O198" s="151" t="s">
        <v>170</v>
      </c>
      <c r="P198" s="160"/>
      <c r="Q198" s="45"/>
      <c r="R198" s="46"/>
      <c r="S198" s="47"/>
      <c r="T198" s="194"/>
      <c r="U198" s="198"/>
      <c r="X198" s="183"/>
    </row>
    <row r="199" spans="3:40" ht="15" customHeight="1">
      <c r="C199" s="169"/>
      <c r="D199" s="310"/>
      <c r="E199" s="311"/>
      <c r="F199" s="241" t="s">
        <v>636</v>
      </c>
      <c r="G199" s="151"/>
      <c r="H199" s="151" t="s">
        <v>162</v>
      </c>
      <c r="I199" s="151" t="s">
        <v>166</v>
      </c>
      <c r="J199" s="151" t="s">
        <v>0</v>
      </c>
      <c r="K199" s="151" t="s">
        <v>167</v>
      </c>
      <c r="L199" s="151" t="s">
        <v>168</v>
      </c>
      <c r="M199" s="151" t="s">
        <v>0</v>
      </c>
      <c r="N199" s="151" t="s">
        <v>397</v>
      </c>
      <c r="O199" s="151" t="s">
        <v>170</v>
      </c>
      <c r="P199" s="160"/>
      <c r="Q199" s="45"/>
      <c r="R199" s="46"/>
      <c r="S199" s="47"/>
      <c r="T199" s="194"/>
      <c r="U199" s="198"/>
      <c r="X199" s="183"/>
    </row>
    <row r="200" spans="3:40" ht="15" customHeight="1">
      <c r="C200" s="169"/>
      <c r="D200" s="310"/>
      <c r="E200" s="311"/>
      <c r="F200" s="241" t="s">
        <v>637</v>
      </c>
      <c r="G200" s="151"/>
      <c r="H200" s="151" t="s">
        <v>162</v>
      </c>
      <c r="I200" s="151" t="s">
        <v>166</v>
      </c>
      <c r="J200" s="151" t="s">
        <v>0</v>
      </c>
      <c r="K200" s="151" t="s">
        <v>167</v>
      </c>
      <c r="L200" s="151" t="s">
        <v>168</v>
      </c>
      <c r="M200" s="151" t="s">
        <v>0</v>
      </c>
      <c r="N200" s="151" t="s">
        <v>398</v>
      </c>
      <c r="O200" s="151" t="s">
        <v>170</v>
      </c>
      <c r="P200" s="160"/>
      <c r="Q200" s="45"/>
      <c r="R200" s="46"/>
      <c r="S200" s="47"/>
      <c r="T200" s="194"/>
      <c r="U200" s="198"/>
      <c r="X200" s="183"/>
    </row>
    <row r="201" spans="3:40" ht="15" customHeight="1">
      <c r="C201" s="169"/>
      <c r="D201" s="310"/>
      <c r="E201" s="311"/>
      <c r="F201" s="241" t="s">
        <v>638</v>
      </c>
      <c r="G201" s="151"/>
      <c r="H201" s="151" t="s">
        <v>162</v>
      </c>
      <c r="I201" s="151" t="s">
        <v>166</v>
      </c>
      <c r="J201" s="151" t="s">
        <v>0</v>
      </c>
      <c r="K201" s="151" t="s">
        <v>167</v>
      </c>
      <c r="L201" s="151" t="s">
        <v>168</v>
      </c>
      <c r="M201" s="151" t="s">
        <v>0</v>
      </c>
      <c r="N201" s="151" t="s">
        <v>399</v>
      </c>
      <c r="O201" s="151" t="s">
        <v>170</v>
      </c>
      <c r="P201" s="160"/>
      <c r="Q201" s="45"/>
      <c r="R201" s="46"/>
      <c r="S201" s="47"/>
      <c r="T201" s="194"/>
      <c r="U201" s="198"/>
      <c r="X201" s="183"/>
    </row>
    <row r="202" spans="3:40" ht="15" customHeight="1">
      <c r="C202" s="169"/>
      <c r="D202" s="310"/>
      <c r="E202" s="311"/>
      <c r="F202" s="241" t="s">
        <v>86</v>
      </c>
      <c r="G202" s="151"/>
      <c r="H202" s="151" t="s">
        <v>162</v>
      </c>
      <c r="I202" s="151" t="s">
        <v>166</v>
      </c>
      <c r="J202" s="151" t="s">
        <v>0</v>
      </c>
      <c r="K202" s="151" t="s">
        <v>167</v>
      </c>
      <c r="L202" s="151" t="s">
        <v>168</v>
      </c>
      <c r="M202" s="151" t="s">
        <v>0</v>
      </c>
      <c r="N202" s="151" t="s">
        <v>400</v>
      </c>
      <c r="O202" s="151" t="s">
        <v>170</v>
      </c>
      <c r="P202" s="160"/>
      <c r="Q202" s="45"/>
      <c r="R202" s="46"/>
      <c r="S202" s="47"/>
      <c r="T202" s="194"/>
      <c r="U202" s="198"/>
      <c r="X202" s="183"/>
    </row>
    <row r="203" spans="3:40" ht="15" customHeight="1">
      <c r="C203" s="169"/>
      <c r="D203" s="310"/>
      <c r="E203" s="311"/>
      <c r="F203" s="241" t="s">
        <v>639</v>
      </c>
      <c r="G203" s="151"/>
      <c r="H203" s="151" t="s">
        <v>162</v>
      </c>
      <c r="I203" s="151" t="s">
        <v>166</v>
      </c>
      <c r="J203" s="151" t="s">
        <v>0</v>
      </c>
      <c r="K203" s="151" t="s">
        <v>167</v>
      </c>
      <c r="L203" s="151" t="s">
        <v>168</v>
      </c>
      <c r="M203" s="151" t="s">
        <v>0</v>
      </c>
      <c r="N203" s="151" t="s">
        <v>394</v>
      </c>
      <c r="O203" s="151" t="s">
        <v>170</v>
      </c>
      <c r="P203" s="160"/>
      <c r="Q203" s="45"/>
      <c r="R203" s="46"/>
      <c r="S203" s="47"/>
      <c r="T203" s="194"/>
      <c r="U203" s="198"/>
      <c r="X203" s="183"/>
    </row>
    <row r="204" spans="3:40" ht="15" customHeight="1">
      <c r="C204" s="169"/>
      <c r="D204" s="310"/>
      <c r="E204" s="311"/>
      <c r="F204" s="241" t="s">
        <v>640</v>
      </c>
      <c r="G204" s="151"/>
      <c r="H204" s="151" t="s">
        <v>162</v>
      </c>
      <c r="I204" s="151" t="s">
        <v>166</v>
      </c>
      <c r="J204" s="151" t="s">
        <v>0</v>
      </c>
      <c r="K204" s="151" t="s">
        <v>167</v>
      </c>
      <c r="L204" s="151" t="s">
        <v>168</v>
      </c>
      <c r="M204" s="151" t="s">
        <v>0</v>
      </c>
      <c r="N204" s="151" t="s">
        <v>401</v>
      </c>
      <c r="O204" s="151" t="s">
        <v>170</v>
      </c>
      <c r="P204" s="160"/>
      <c r="Q204" s="45"/>
      <c r="R204" s="46"/>
      <c r="S204" s="47"/>
      <c r="T204" s="194"/>
      <c r="U204" s="194"/>
      <c r="V204" s="195"/>
      <c r="W204" s="195"/>
      <c r="X204" s="183"/>
      <c r="Y204" s="195"/>
      <c r="Z204" s="195"/>
      <c r="AA204" s="195"/>
      <c r="AB204" s="195"/>
      <c r="AC204" s="195"/>
      <c r="AD204" s="195"/>
      <c r="AE204" s="195"/>
      <c r="AF204" s="195"/>
      <c r="AG204" s="195"/>
      <c r="AH204" s="195"/>
      <c r="AI204" s="195"/>
      <c r="AJ204" s="195"/>
      <c r="AK204" s="195"/>
      <c r="AL204" s="195"/>
      <c r="AM204" s="195"/>
      <c r="AN204" s="195"/>
    </row>
    <row r="205" spans="3:40" ht="15" customHeight="1">
      <c r="C205" s="169"/>
      <c r="D205" s="310"/>
      <c r="E205" s="311"/>
      <c r="F205" s="241" t="s">
        <v>641</v>
      </c>
      <c r="G205" s="151"/>
      <c r="H205" s="151" t="s">
        <v>162</v>
      </c>
      <c r="I205" s="151" t="s">
        <v>166</v>
      </c>
      <c r="J205" s="151" t="s">
        <v>0</v>
      </c>
      <c r="K205" s="151" t="s">
        <v>167</v>
      </c>
      <c r="L205" s="151" t="s">
        <v>168</v>
      </c>
      <c r="M205" s="151" t="s">
        <v>0</v>
      </c>
      <c r="N205" s="151" t="s">
        <v>402</v>
      </c>
      <c r="O205" s="151" t="s">
        <v>170</v>
      </c>
      <c r="P205" s="160"/>
      <c r="Q205" s="45"/>
      <c r="R205" s="46"/>
      <c r="S205" s="47"/>
      <c r="T205" s="194"/>
      <c r="U205" s="194"/>
      <c r="V205" s="195"/>
      <c r="W205" s="195"/>
      <c r="X205" s="183"/>
      <c r="Y205" s="195"/>
      <c r="Z205" s="195"/>
      <c r="AA205" s="195"/>
      <c r="AB205" s="195"/>
      <c r="AC205" s="195"/>
      <c r="AD205" s="195"/>
      <c r="AE205" s="195"/>
      <c r="AF205" s="195"/>
      <c r="AG205" s="195"/>
      <c r="AH205" s="195"/>
      <c r="AI205" s="195"/>
      <c r="AJ205" s="195"/>
      <c r="AK205" s="195"/>
      <c r="AL205" s="195"/>
      <c r="AM205" s="195"/>
      <c r="AN205" s="195"/>
    </row>
    <row r="206" spans="3:40" ht="15" customHeight="1">
      <c r="C206" s="169"/>
      <c r="D206" s="310"/>
      <c r="E206" s="311"/>
      <c r="F206" s="241" t="s">
        <v>87</v>
      </c>
      <c r="G206" s="151"/>
      <c r="H206" s="151" t="s">
        <v>162</v>
      </c>
      <c r="I206" s="151" t="s">
        <v>166</v>
      </c>
      <c r="J206" s="151" t="s">
        <v>0</v>
      </c>
      <c r="K206" s="151" t="s">
        <v>167</v>
      </c>
      <c r="L206" s="151" t="s">
        <v>168</v>
      </c>
      <c r="M206" s="151" t="s">
        <v>0</v>
      </c>
      <c r="N206" s="151" t="s">
        <v>403</v>
      </c>
      <c r="O206" s="151" t="s">
        <v>170</v>
      </c>
      <c r="P206" s="160"/>
      <c r="Q206" s="45"/>
      <c r="R206" s="46"/>
      <c r="S206" s="47"/>
      <c r="T206" s="194"/>
      <c r="U206" s="194"/>
      <c r="V206" s="195"/>
      <c r="W206" s="195"/>
      <c r="X206" s="183"/>
      <c r="Y206" s="195"/>
      <c r="Z206" s="195"/>
      <c r="AA206" s="195"/>
      <c r="AB206" s="195"/>
      <c r="AC206" s="195"/>
      <c r="AD206" s="195"/>
      <c r="AE206" s="195"/>
      <c r="AF206" s="195"/>
      <c r="AG206" s="195"/>
      <c r="AH206" s="195"/>
      <c r="AI206" s="195"/>
      <c r="AJ206" s="195"/>
      <c r="AK206" s="195"/>
      <c r="AL206" s="195"/>
      <c r="AM206" s="195"/>
      <c r="AN206" s="195"/>
    </row>
    <row r="207" spans="3:40" ht="15" customHeight="1">
      <c r="C207" s="169"/>
      <c r="D207" s="310"/>
      <c r="E207" s="311"/>
      <c r="F207" s="241" t="s">
        <v>88</v>
      </c>
      <c r="G207" s="151"/>
      <c r="H207" s="151" t="s">
        <v>162</v>
      </c>
      <c r="I207" s="151" t="s">
        <v>166</v>
      </c>
      <c r="J207" s="151" t="s">
        <v>0</v>
      </c>
      <c r="K207" s="151" t="s">
        <v>167</v>
      </c>
      <c r="L207" s="151" t="s">
        <v>168</v>
      </c>
      <c r="M207" s="151" t="s">
        <v>0</v>
      </c>
      <c r="N207" s="151" t="s">
        <v>404</v>
      </c>
      <c r="O207" s="151" t="s">
        <v>170</v>
      </c>
      <c r="P207" s="160"/>
      <c r="Q207" s="45"/>
      <c r="R207" s="46"/>
      <c r="S207" s="47"/>
      <c r="T207" s="194"/>
      <c r="U207" s="194"/>
      <c r="V207" s="195"/>
      <c r="W207" s="195"/>
      <c r="X207" s="183"/>
      <c r="Y207" s="195"/>
      <c r="Z207" s="195"/>
      <c r="AA207" s="195"/>
      <c r="AB207" s="195"/>
      <c r="AC207" s="195"/>
      <c r="AD207" s="195"/>
      <c r="AE207" s="195"/>
      <c r="AF207" s="195"/>
      <c r="AG207" s="195"/>
      <c r="AH207" s="195"/>
      <c r="AI207" s="195"/>
      <c r="AJ207" s="195"/>
      <c r="AK207" s="195"/>
      <c r="AL207" s="195"/>
      <c r="AM207" s="195"/>
      <c r="AN207" s="195"/>
    </row>
    <row r="208" spans="3:40" ht="15" customHeight="1">
      <c r="C208" s="169"/>
      <c r="D208" s="310"/>
      <c r="E208" s="311"/>
      <c r="F208" s="241" t="s">
        <v>642</v>
      </c>
      <c r="G208" s="151"/>
      <c r="H208" s="151" t="s">
        <v>162</v>
      </c>
      <c r="I208" s="151" t="s">
        <v>166</v>
      </c>
      <c r="J208" s="151" t="s">
        <v>0</v>
      </c>
      <c r="K208" s="151" t="s">
        <v>167</v>
      </c>
      <c r="L208" s="151" t="s">
        <v>168</v>
      </c>
      <c r="M208" s="151" t="s">
        <v>0</v>
      </c>
      <c r="N208" s="151" t="s">
        <v>405</v>
      </c>
      <c r="O208" s="151" t="s">
        <v>170</v>
      </c>
      <c r="P208" s="160"/>
      <c r="Q208" s="45"/>
      <c r="R208" s="46"/>
      <c r="S208" s="47"/>
      <c r="T208" s="194"/>
      <c r="U208" s="194"/>
      <c r="V208" s="195"/>
      <c r="W208" s="195"/>
      <c r="X208" s="183"/>
      <c r="Y208" s="195"/>
      <c r="Z208" s="195"/>
      <c r="AA208" s="195"/>
      <c r="AB208" s="195"/>
      <c r="AC208" s="195"/>
      <c r="AD208" s="195"/>
      <c r="AE208" s="195"/>
      <c r="AF208" s="195"/>
      <c r="AG208" s="195"/>
      <c r="AH208" s="195"/>
      <c r="AI208" s="195"/>
      <c r="AJ208" s="195"/>
      <c r="AK208" s="195"/>
      <c r="AL208" s="195"/>
      <c r="AM208" s="195"/>
      <c r="AN208" s="195"/>
    </row>
    <row r="209" spans="3:40" ht="15" customHeight="1">
      <c r="C209" s="169"/>
      <c r="D209" s="310"/>
      <c r="E209" s="311"/>
      <c r="F209" s="241" t="s">
        <v>643</v>
      </c>
      <c r="G209" s="151"/>
      <c r="H209" s="151" t="s">
        <v>162</v>
      </c>
      <c r="I209" s="151" t="s">
        <v>166</v>
      </c>
      <c r="J209" s="151" t="s">
        <v>0</v>
      </c>
      <c r="K209" s="151" t="s">
        <v>167</v>
      </c>
      <c r="L209" s="151" t="s">
        <v>168</v>
      </c>
      <c r="M209" s="151" t="s">
        <v>0</v>
      </c>
      <c r="N209" s="151" t="s">
        <v>406</v>
      </c>
      <c r="O209" s="151" t="s">
        <v>170</v>
      </c>
      <c r="P209" s="160"/>
      <c r="Q209" s="45"/>
      <c r="R209" s="46"/>
      <c r="S209" s="47"/>
      <c r="T209" s="194"/>
      <c r="U209" s="194"/>
      <c r="V209" s="195"/>
      <c r="W209" s="195"/>
      <c r="X209" s="183"/>
      <c r="Y209" s="195"/>
      <c r="Z209" s="195"/>
      <c r="AA209" s="195"/>
      <c r="AB209" s="195"/>
      <c r="AC209" s="195"/>
      <c r="AD209" s="195"/>
      <c r="AE209" s="195"/>
      <c r="AF209" s="195"/>
      <c r="AG209" s="195"/>
      <c r="AH209" s="195"/>
      <c r="AI209" s="195"/>
      <c r="AJ209" s="195"/>
      <c r="AK209" s="195"/>
      <c r="AL209" s="195"/>
      <c r="AM209" s="195"/>
      <c r="AN209" s="195"/>
    </row>
    <row r="210" spans="3:40" ht="15" customHeight="1">
      <c r="C210" s="169"/>
      <c r="D210" s="310"/>
      <c r="E210" s="311"/>
      <c r="F210" s="241" t="s">
        <v>644</v>
      </c>
      <c r="G210" s="151"/>
      <c r="H210" s="151" t="s">
        <v>162</v>
      </c>
      <c r="I210" s="151" t="s">
        <v>166</v>
      </c>
      <c r="J210" s="151" t="s">
        <v>0</v>
      </c>
      <c r="K210" s="151" t="s">
        <v>167</v>
      </c>
      <c r="L210" s="151" t="s">
        <v>168</v>
      </c>
      <c r="M210" s="151" t="s">
        <v>0</v>
      </c>
      <c r="N210" s="151" t="s">
        <v>407</v>
      </c>
      <c r="O210" s="151" t="s">
        <v>170</v>
      </c>
      <c r="P210" s="160"/>
      <c r="Q210" s="45"/>
      <c r="R210" s="46"/>
      <c r="S210" s="47"/>
      <c r="T210" s="194"/>
      <c r="U210" s="194"/>
      <c r="V210" s="195"/>
      <c r="W210" s="195"/>
      <c r="X210" s="183"/>
      <c r="Y210" s="195"/>
      <c r="Z210" s="195"/>
      <c r="AA210" s="195"/>
      <c r="AB210" s="195"/>
      <c r="AC210" s="195"/>
      <c r="AD210" s="195"/>
      <c r="AE210" s="195"/>
      <c r="AF210" s="195"/>
      <c r="AG210" s="195"/>
      <c r="AH210" s="195"/>
      <c r="AI210" s="195"/>
      <c r="AJ210" s="195"/>
      <c r="AK210" s="195"/>
      <c r="AL210" s="195"/>
      <c r="AM210" s="195"/>
      <c r="AN210" s="195"/>
    </row>
    <row r="211" spans="3:40" ht="15" customHeight="1">
      <c r="C211" s="169"/>
      <c r="D211" s="310"/>
      <c r="E211" s="311"/>
      <c r="F211" s="241" t="s">
        <v>645</v>
      </c>
      <c r="G211" s="151"/>
      <c r="H211" s="151" t="s">
        <v>162</v>
      </c>
      <c r="I211" s="151" t="s">
        <v>166</v>
      </c>
      <c r="J211" s="151" t="s">
        <v>0</v>
      </c>
      <c r="K211" s="151" t="s">
        <v>167</v>
      </c>
      <c r="L211" s="151" t="s">
        <v>168</v>
      </c>
      <c r="M211" s="151" t="s">
        <v>0</v>
      </c>
      <c r="N211" s="151" t="s">
        <v>408</v>
      </c>
      <c r="O211" s="151" t="s">
        <v>170</v>
      </c>
      <c r="P211" s="160"/>
      <c r="Q211" s="45"/>
      <c r="R211" s="46"/>
      <c r="S211" s="47"/>
      <c r="T211" s="194"/>
      <c r="U211" s="194"/>
      <c r="V211" s="195"/>
      <c r="W211" s="195"/>
      <c r="X211" s="183"/>
      <c r="Y211" s="195"/>
      <c r="Z211" s="195"/>
      <c r="AA211" s="195"/>
      <c r="AB211" s="195"/>
      <c r="AC211" s="195"/>
      <c r="AD211" s="195"/>
      <c r="AE211" s="195"/>
      <c r="AF211" s="195"/>
      <c r="AG211" s="195"/>
      <c r="AH211" s="195"/>
      <c r="AI211" s="195"/>
      <c r="AJ211" s="195"/>
      <c r="AK211" s="195"/>
      <c r="AL211" s="195"/>
      <c r="AM211" s="195"/>
      <c r="AN211" s="195"/>
    </row>
    <row r="212" spans="3:40" ht="15" customHeight="1">
      <c r="C212" s="169"/>
      <c r="D212" s="310"/>
      <c r="E212" s="311"/>
      <c r="F212" s="241" t="s">
        <v>646</v>
      </c>
      <c r="G212" s="151"/>
      <c r="H212" s="151" t="s">
        <v>162</v>
      </c>
      <c r="I212" s="151" t="s">
        <v>166</v>
      </c>
      <c r="J212" s="151" t="s">
        <v>0</v>
      </c>
      <c r="K212" s="151" t="s">
        <v>167</v>
      </c>
      <c r="L212" s="151" t="s">
        <v>168</v>
      </c>
      <c r="M212" s="151" t="s">
        <v>0</v>
      </c>
      <c r="N212" s="151" t="s">
        <v>409</v>
      </c>
      <c r="O212" s="151" t="s">
        <v>170</v>
      </c>
      <c r="P212" s="160"/>
      <c r="Q212" s="45"/>
      <c r="R212" s="46"/>
      <c r="S212" s="47"/>
      <c r="T212" s="194"/>
      <c r="U212" s="194"/>
      <c r="V212" s="195"/>
      <c r="W212" s="195"/>
      <c r="X212" s="183"/>
      <c r="Y212" s="195"/>
      <c r="Z212" s="195"/>
      <c r="AA212" s="195"/>
      <c r="AB212" s="195"/>
      <c r="AC212" s="195"/>
      <c r="AD212" s="195"/>
      <c r="AE212" s="195"/>
      <c r="AF212" s="195"/>
      <c r="AG212" s="195"/>
      <c r="AH212" s="195"/>
      <c r="AI212" s="195"/>
      <c r="AJ212" s="195"/>
      <c r="AK212" s="195"/>
      <c r="AL212" s="195"/>
      <c r="AM212" s="195"/>
      <c r="AN212" s="195"/>
    </row>
    <row r="213" spans="3:40" ht="15" customHeight="1">
      <c r="C213" s="169"/>
      <c r="D213" s="310"/>
      <c r="E213" s="311"/>
      <c r="F213" s="241" t="s">
        <v>647</v>
      </c>
      <c r="G213" s="151"/>
      <c r="H213" s="151" t="s">
        <v>162</v>
      </c>
      <c r="I213" s="151" t="s">
        <v>166</v>
      </c>
      <c r="J213" s="151" t="s">
        <v>0</v>
      </c>
      <c r="K213" s="151" t="s">
        <v>167</v>
      </c>
      <c r="L213" s="151" t="s">
        <v>168</v>
      </c>
      <c r="M213" s="151" t="s">
        <v>0</v>
      </c>
      <c r="N213" s="151" t="s">
        <v>392</v>
      </c>
      <c r="O213" s="151" t="s">
        <v>170</v>
      </c>
      <c r="P213" s="160"/>
      <c r="Q213" s="45"/>
      <c r="R213" s="46"/>
      <c r="S213" s="47"/>
      <c r="T213" s="194"/>
      <c r="U213" s="198"/>
      <c r="X213" s="183"/>
    </row>
    <row r="214" spans="3:40" ht="15" customHeight="1">
      <c r="C214" s="169"/>
      <c r="D214" s="310"/>
      <c r="E214" s="311"/>
      <c r="F214" s="241" t="s">
        <v>648</v>
      </c>
      <c r="G214" s="151"/>
      <c r="H214" s="151" t="s">
        <v>162</v>
      </c>
      <c r="I214" s="151" t="s">
        <v>166</v>
      </c>
      <c r="J214" s="151" t="s">
        <v>0</v>
      </c>
      <c r="K214" s="151" t="s">
        <v>167</v>
      </c>
      <c r="L214" s="151" t="s">
        <v>168</v>
      </c>
      <c r="M214" s="151" t="s">
        <v>0</v>
      </c>
      <c r="N214" s="151" t="s">
        <v>410</v>
      </c>
      <c r="O214" s="151" t="s">
        <v>170</v>
      </c>
      <c r="P214" s="160"/>
      <c r="Q214" s="45"/>
      <c r="R214" s="46"/>
      <c r="S214" s="47"/>
      <c r="T214" s="194"/>
      <c r="U214" s="194"/>
      <c r="V214" s="195"/>
      <c r="W214" s="195"/>
      <c r="X214" s="183"/>
      <c r="Y214" s="195"/>
      <c r="Z214" s="195"/>
      <c r="AA214" s="195"/>
      <c r="AB214" s="195"/>
      <c r="AC214" s="195"/>
      <c r="AD214" s="195"/>
      <c r="AE214" s="195"/>
      <c r="AF214" s="195"/>
      <c r="AG214" s="195"/>
      <c r="AH214" s="195"/>
      <c r="AI214" s="195"/>
      <c r="AJ214" s="195"/>
      <c r="AK214" s="195"/>
      <c r="AL214" s="195"/>
      <c r="AM214" s="195"/>
      <c r="AN214" s="195"/>
    </row>
    <row r="215" spans="3:40" ht="15" customHeight="1">
      <c r="C215" s="169"/>
      <c r="D215" s="310"/>
      <c r="E215" s="311"/>
      <c r="F215" s="241" t="s">
        <v>649</v>
      </c>
      <c r="G215" s="151"/>
      <c r="H215" s="151" t="s">
        <v>162</v>
      </c>
      <c r="I215" s="151" t="s">
        <v>166</v>
      </c>
      <c r="J215" s="151" t="s">
        <v>0</v>
      </c>
      <c r="K215" s="151" t="s">
        <v>167</v>
      </c>
      <c r="L215" s="151" t="s">
        <v>168</v>
      </c>
      <c r="M215" s="151" t="s">
        <v>0</v>
      </c>
      <c r="N215" s="151" t="s">
        <v>411</v>
      </c>
      <c r="O215" s="151" t="s">
        <v>170</v>
      </c>
      <c r="P215" s="160"/>
      <c r="Q215" s="45"/>
      <c r="R215" s="46"/>
      <c r="S215" s="47"/>
      <c r="T215" s="194"/>
      <c r="U215" s="194"/>
      <c r="V215" s="195"/>
      <c r="W215" s="195"/>
      <c r="X215" s="183"/>
      <c r="Y215" s="195"/>
      <c r="Z215" s="195"/>
      <c r="AA215" s="195"/>
      <c r="AB215" s="195"/>
      <c r="AC215" s="195"/>
      <c r="AD215" s="195"/>
      <c r="AE215" s="195"/>
      <c r="AF215" s="195"/>
      <c r="AG215" s="195"/>
      <c r="AH215" s="195"/>
      <c r="AI215" s="195"/>
      <c r="AJ215" s="195"/>
      <c r="AK215" s="195"/>
      <c r="AL215" s="195"/>
      <c r="AM215" s="195"/>
      <c r="AN215" s="195"/>
    </row>
    <row r="216" spans="3:40" ht="15" customHeight="1">
      <c r="C216" s="169"/>
      <c r="D216" s="310"/>
      <c r="E216" s="311"/>
      <c r="F216" s="241" t="s">
        <v>650</v>
      </c>
      <c r="G216" s="151"/>
      <c r="H216" s="151" t="s">
        <v>162</v>
      </c>
      <c r="I216" s="151" t="s">
        <v>166</v>
      </c>
      <c r="J216" s="151" t="s">
        <v>0</v>
      </c>
      <c r="K216" s="151" t="s">
        <v>167</v>
      </c>
      <c r="L216" s="151" t="s">
        <v>168</v>
      </c>
      <c r="M216" s="151" t="s">
        <v>0</v>
      </c>
      <c r="N216" s="151" t="s">
        <v>412</v>
      </c>
      <c r="O216" s="151" t="s">
        <v>170</v>
      </c>
      <c r="P216" s="160"/>
      <c r="Q216" s="45"/>
      <c r="R216" s="46"/>
      <c r="S216" s="47"/>
      <c r="T216" s="194"/>
      <c r="U216" s="197"/>
      <c r="V216" s="167"/>
      <c r="W216" s="167"/>
      <c r="X216" s="183"/>
      <c r="Y216" s="167"/>
      <c r="Z216" s="167"/>
      <c r="AA216" s="167"/>
      <c r="AB216" s="167"/>
      <c r="AC216" s="167"/>
      <c r="AD216" s="167"/>
      <c r="AE216" s="167"/>
      <c r="AF216" s="167"/>
      <c r="AG216" s="167"/>
      <c r="AH216" s="167"/>
      <c r="AI216" s="167"/>
      <c r="AJ216" s="167"/>
      <c r="AK216" s="167"/>
      <c r="AL216" s="167"/>
      <c r="AM216" s="167"/>
      <c r="AN216" s="167"/>
    </row>
    <row r="217" spans="3:40" ht="15" customHeight="1">
      <c r="C217" s="169"/>
      <c r="D217" s="310"/>
      <c r="E217" s="311"/>
      <c r="F217" s="242" t="s">
        <v>651</v>
      </c>
      <c r="G217" s="151"/>
      <c r="H217" s="151" t="s">
        <v>162</v>
      </c>
      <c r="I217" s="151" t="s">
        <v>166</v>
      </c>
      <c r="J217" s="151" t="s">
        <v>0</v>
      </c>
      <c r="K217" s="151" t="s">
        <v>167</v>
      </c>
      <c r="L217" s="151" t="s">
        <v>168</v>
      </c>
      <c r="M217" s="151" t="s">
        <v>0</v>
      </c>
      <c r="N217" s="151" t="s">
        <v>446</v>
      </c>
      <c r="O217" s="151" t="s">
        <v>170</v>
      </c>
      <c r="P217" s="196"/>
      <c r="Q217" s="42" t="str">
        <f>IF(OR(SUMPRODUCT(--(Q171:Q216=""),--(R171:R216=""))&gt;0,COUNTIF(R171:R216,"M")&gt;0,COUNTIF(R171:R216,"X")=46),"",SUM(Q171:Q216))</f>
        <v/>
      </c>
      <c r="R217" s="43" t="str">
        <f>IF(AND(COUNTIF(R171:R216,"X")=46,SUM(Q171:Q216)=0,ISNUMBER(Q217)),"",IF(COUNTIF(R171:R216,"M")&gt;0,"M",IF(AND(COUNTIF(R171:R216,R171)=46,OR(R171="X",R171="W",R171="Z")),UPPER(R171),"")))</f>
        <v/>
      </c>
      <c r="S217" s="44"/>
      <c r="T217" s="194"/>
      <c r="U217" s="194"/>
      <c r="V217" s="195"/>
      <c r="W217" s="195"/>
      <c r="X217" s="183"/>
      <c r="Y217" s="195"/>
      <c r="Z217" s="195"/>
      <c r="AA217" s="195"/>
      <c r="AB217" s="195"/>
      <c r="AC217" s="195"/>
      <c r="AD217" s="195"/>
      <c r="AE217" s="195"/>
      <c r="AF217" s="195"/>
      <c r="AG217" s="195"/>
      <c r="AH217" s="195"/>
      <c r="AI217" s="195"/>
      <c r="AJ217" s="195"/>
      <c r="AK217" s="195"/>
      <c r="AL217" s="195"/>
      <c r="AM217" s="195"/>
      <c r="AN217" s="195"/>
    </row>
    <row r="218" spans="3:40" ht="15" customHeight="1">
      <c r="C218" s="169"/>
      <c r="D218" s="316" t="s">
        <v>504</v>
      </c>
      <c r="E218" s="312" t="s">
        <v>666</v>
      </c>
      <c r="F218" s="241" t="s">
        <v>89</v>
      </c>
      <c r="G218" s="151"/>
      <c r="H218" s="151" t="s">
        <v>162</v>
      </c>
      <c r="I218" s="151" t="s">
        <v>166</v>
      </c>
      <c r="J218" s="151" t="s">
        <v>0</v>
      </c>
      <c r="K218" s="151" t="s">
        <v>167</v>
      </c>
      <c r="L218" s="151" t="s">
        <v>168</v>
      </c>
      <c r="M218" s="151" t="s">
        <v>0</v>
      </c>
      <c r="N218" s="151" t="s">
        <v>413</v>
      </c>
      <c r="O218" s="151" t="s">
        <v>170</v>
      </c>
      <c r="P218" s="160"/>
      <c r="Q218" s="45"/>
      <c r="R218" s="46"/>
      <c r="S218" s="47"/>
      <c r="T218" s="194"/>
      <c r="U218" s="194"/>
      <c r="V218" s="195"/>
      <c r="W218" s="195"/>
      <c r="X218" s="183"/>
      <c r="Y218" s="195"/>
      <c r="Z218" s="195"/>
      <c r="AA218" s="195"/>
      <c r="AB218" s="195"/>
      <c r="AC218" s="195"/>
      <c r="AD218" s="195"/>
      <c r="AE218" s="195"/>
      <c r="AF218" s="195"/>
      <c r="AG218" s="195"/>
      <c r="AH218" s="195"/>
      <c r="AI218" s="195"/>
      <c r="AJ218" s="195"/>
      <c r="AK218" s="195"/>
      <c r="AL218" s="195"/>
      <c r="AM218" s="195"/>
      <c r="AN218" s="195"/>
    </row>
    <row r="219" spans="3:40" ht="15" customHeight="1">
      <c r="C219" s="169"/>
      <c r="D219" s="310"/>
      <c r="E219" s="312"/>
      <c r="F219" s="241" t="s">
        <v>652</v>
      </c>
      <c r="G219" s="151"/>
      <c r="H219" s="151" t="s">
        <v>162</v>
      </c>
      <c r="I219" s="151" t="s">
        <v>166</v>
      </c>
      <c r="J219" s="151" t="s">
        <v>0</v>
      </c>
      <c r="K219" s="151" t="s">
        <v>167</v>
      </c>
      <c r="L219" s="151" t="s">
        <v>168</v>
      </c>
      <c r="M219" s="151" t="s">
        <v>0</v>
      </c>
      <c r="N219" s="151" t="s">
        <v>414</v>
      </c>
      <c r="O219" s="151" t="s">
        <v>170</v>
      </c>
      <c r="P219" s="160"/>
      <c r="Q219" s="45"/>
      <c r="R219" s="46"/>
      <c r="S219" s="47"/>
      <c r="T219" s="194"/>
      <c r="U219" s="194"/>
      <c r="V219" s="195"/>
      <c r="W219" s="195"/>
      <c r="X219" s="183"/>
      <c r="Y219" s="195"/>
      <c r="Z219" s="195"/>
      <c r="AA219" s="195"/>
      <c r="AB219" s="195"/>
      <c r="AC219" s="195"/>
      <c r="AD219" s="195"/>
      <c r="AE219" s="195"/>
      <c r="AF219" s="195"/>
      <c r="AG219" s="195"/>
      <c r="AH219" s="195"/>
      <c r="AI219" s="195"/>
      <c r="AJ219" s="195"/>
      <c r="AK219" s="195"/>
      <c r="AL219" s="195"/>
      <c r="AM219" s="195"/>
      <c r="AN219" s="195"/>
    </row>
    <row r="220" spans="3:40" ht="15" customHeight="1">
      <c r="C220" s="169"/>
      <c r="D220" s="310"/>
      <c r="E220" s="312"/>
      <c r="F220" s="241" t="s">
        <v>90</v>
      </c>
      <c r="G220" s="151"/>
      <c r="H220" s="151" t="s">
        <v>162</v>
      </c>
      <c r="I220" s="151" t="s">
        <v>166</v>
      </c>
      <c r="J220" s="151" t="s">
        <v>0</v>
      </c>
      <c r="K220" s="151" t="s">
        <v>167</v>
      </c>
      <c r="L220" s="151" t="s">
        <v>168</v>
      </c>
      <c r="M220" s="151" t="s">
        <v>0</v>
      </c>
      <c r="N220" s="151" t="s">
        <v>415</v>
      </c>
      <c r="O220" s="151" t="s">
        <v>170</v>
      </c>
      <c r="P220" s="160"/>
      <c r="Q220" s="45"/>
      <c r="R220" s="46"/>
      <c r="S220" s="47"/>
      <c r="T220" s="194"/>
      <c r="U220" s="194"/>
      <c r="V220" s="195"/>
      <c r="W220" s="195"/>
      <c r="X220" s="183"/>
      <c r="Y220" s="195"/>
      <c r="Z220" s="195"/>
      <c r="AA220" s="195"/>
      <c r="AB220" s="195"/>
      <c r="AC220" s="195"/>
      <c r="AD220" s="195"/>
      <c r="AE220" s="195"/>
      <c r="AF220" s="195"/>
      <c r="AG220" s="195"/>
      <c r="AH220" s="195"/>
      <c r="AI220" s="195"/>
      <c r="AJ220" s="195"/>
      <c r="AK220" s="195"/>
      <c r="AL220" s="195"/>
      <c r="AM220" s="195"/>
      <c r="AN220" s="195"/>
    </row>
    <row r="221" spans="3:40" ht="15" customHeight="1">
      <c r="C221" s="169"/>
      <c r="D221" s="310"/>
      <c r="E221" s="312"/>
      <c r="F221" s="241" t="s">
        <v>91</v>
      </c>
      <c r="G221" s="151"/>
      <c r="H221" s="151" t="s">
        <v>162</v>
      </c>
      <c r="I221" s="151" t="s">
        <v>166</v>
      </c>
      <c r="J221" s="151" t="s">
        <v>0</v>
      </c>
      <c r="K221" s="151" t="s">
        <v>167</v>
      </c>
      <c r="L221" s="151" t="s">
        <v>168</v>
      </c>
      <c r="M221" s="151" t="s">
        <v>0</v>
      </c>
      <c r="N221" s="151" t="s">
        <v>416</v>
      </c>
      <c r="O221" s="151" t="s">
        <v>170</v>
      </c>
      <c r="P221" s="160"/>
      <c r="Q221" s="45"/>
      <c r="R221" s="46"/>
      <c r="S221" s="47"/>
      <c r="T221" s="194"/>
      <c r="U221" s="194"/>
      <c r="V221" s="195"/>
      <c r="W221" s="195"/>
      <c r="X221" s="183"/>
      <c r="Y221" s="195"/>
      <c r="Z221" s="195"/>
      <c r="AA221" s="195"/>
      <c r="AB221" s="195"/>
      <c r="AC221" s="195"/>
      <c r="AD221" s="195"/>
      <c r="AE221" s="195"/>
      <c r="AF221" s="195"/>
      <c r="AG221" s="195"/>
      <c r="AH221" s="195"/>
      <c r="AI221" s="195"/>
      <c r="AJ221" s="195"/>
      <c r="AK221" s="195"/>
      <c r="AL221" s="195"/>
      <c r="AM221" s="195"/>
      <c r="AN221" s="195"/>
    </row>
    <row r="222" spans="3:40" ht="15" customHeight="1">
      <c r="C222" s="169"/>
      <c r="D222" s="310"/>
      <c r="E222" s="312"/>
      <c r="F222" s="241" t="s">
        <v>653</v>
      </c>
      <c r="G222" s="151"/>
      <c r="H222" s="151" t="s">
        <v>162</v>
      </c>
      <c r="I222" s="151" t="s">
        <v>166</v>
      </c>
      <c r="J222" s="151" t="s">
        <v>0</v>
      </c>
      <c r="K222" s="151" t="s">
        <v>167</v>
      </c>
      <c r="L222" s="151" t="s">
        <v>168</v>
      </c>
      <c r="M222" s="151" t="s">
        <v>0</v>
      </c>
      <c r="N222" s="151" t="s">
        <v>417</v>
      </c>
      <c r="O222" s="151" t="s">
        <v>170</v>
      </c>
      <c r="P222" s="160"/>
      <c r="Q222" s="45"/>
      <c r="R222" s="46"/>
      <c r="S222" s="47"/>
      <c r="T222" s="194"/>
      <c r="U222" s="194"/>
      <c r="V222" s="195"/>
      <c r="W222" s="195"/>
      <c r="X222" s="183"/>
      <c r="Y222" s="195"/>
      <c r="Z222" s="195"/>
      <c r="AA222" s="195"/>
      <c r="AB222" s="195"/>
      <c r="AC222" s="195"/>
      <c r="AD222" s="195"/>
      <c r="AE222" s="195"/>
      <c r="AF222" s="195"/>
      <c r="AG222" s="195"/>
      <c r="AH222" s="195"/>
      <c r="AI222" s="195"/>
      <c r="AJ222" s="195"/>
      <c r="AK222" s="195"/>
      <c r="AL222" s="195"/>
      <c r="AM222" s="195"/>
      <c r="AN222" s="195"/>
    </row>
    <row r="223" spans="3:40" ht="15" customHeight="1">
      <c r="C223" s="169"/>
      <c r="D223" s="310"/>
      <c r="E223" s="312"/>
      <c r="F223" s="241" t="s">
        <v>654</v>
      </c>
      <c r="G223" s="151"/>
      <c r="H223" s="151" t="s">
        <v>162</v>
      </c>
      <c r="I223" s="151" t="s">
        <v>166</v>
      </c>
      <c r="J223" s="151" t="s">
        <v>0</v>
      </c>
      <c r="K223" s="151" t="s">
        <v>167</v>
      </c>
      <c r="L223" s="151" t="s">
        <v>168</v>
      </c>
      <c r="M223" s="151" t="s">
        <v>0</v>
      </c>
      <c r="N223" s="151" t="s">
        <v>418</v>
      </c>
      <c r="O223" s="151" t="s">
        <v>170</v>
      </c>
      <c r="P223" s="160"/>
      <c r="Q223" s="45"/>
      <c r="R223" s="46"/>
      <c r="S223" s="47"/>
      <c r="T223" s="194"/>
      <c r="U223" s="194"/>
      <c r="V223" s="195"/>
      <c r="W223" s="195"/>
      <c r="X223" s="183"/>
      <c r="Y223" s="195"/>
      <c r="Z223" s="195"/>
      <c r="AA223" s="195"/>
      <c r="AB223" s="195"/>
      <c r="AC223" s="195"/>
      <c r="AD223" s="195"/>
      <c r="AE223" s="195"/>
      <c r="AF223" s="195"/>
      <c r="AG223" s="195"/>
      <c r="AH223" s="195"/>
      <c r="AI223" s="195"/>
      <c r="AJ223" s="195"/>
      <c r="AK223" s="195"/>
      <c r="AL223" s="195"/>
      <c r="AM223" s="195"/>
      <c r="AN223" s="195"/>
    </row>
    <row r="224" spans="3:40" ht="15" customHeight="1">
      <c r="C224" s="169"/>
      <c r="D224" s="310"/>
      <c r="E224" s="312"/>
      <c r="F224" s="241" t="s">
        <v>92</v>
      </c>
      <c r="G224" s="151"/>
      <c r="H224" s="151" t="s">
        <v>162</v>
      </c>
      <c r="I224" s="151" t="s">
        <v>166</v>
      </c>
      <c r="J224" s="151" t="s">
        <v>0</v>
      </c>
      <c r="K224" s="151" t="s">
        <v>167</v>
      </c>
      <c r="L224" s="151" t="s">
        <v>168</v>
      </c>
      <c r="M224" s="151" t="s">
        <v>0</v>
      </c>
      <c r="N224" s="151" t="s">
        <v>419</v>
      </c>
      <c r="O224" s="151" t="s">
        <v>170</v>
      </c>
      <c r="P224" s="160"/>
      <c r="Q224" s="45"/>
      <c r="R224" s="46"/>
      <c r="S224" s="47"/>
      <c r="T224" s="194"/>
      <c r="U224" s="194"/>
      <c r="V224" s="195"/>
      <c r="W224" s="195"/>
      <c r="X224" s="183"/>
      <c r="Y224" s="195"/>
      <c r="Z224" s="195"/>
      <c r="AA224" s="195"/>
      <c r="AB224" s="195"/>
      <c r="AC224" s="195"/>
      <c r="AD224" s="195"/>
      <c r="AE224" s="195"/>
      <c r="AF224" s="195"/>
      <c r="AG224" s="195"/>
      <c r="AH224" s="195"/>
      <c r="AI224" s="195"/>
      <c r="AJ224" s="195"/>
      <c r="AK224" s="195"/>
      <c r="AL224" s="195"/>
      <c r="AM224" s="195"/>
      <c r="AN224" s="195"/>
    </row>
    <row r="225" spans="3:40" ht="15" customHeight="1">
      <c r="C225" s="169"/>
      <c r="D225" s="310"/>
      <c r="E225" s="312"/>
      <c r="F225" s="241" t="s">
        <v>655</v>
      </c>
      <c r="G225" s="151"/>
      <c r="H225" s="151" t="s">
        <v>162</v>
      </c>
      <c r="I225" s="151" t="s">
        <v>166</v>
      </c>
      <c r="J225" s="151" t="s">
        <v>0</v>
      </c>
      <c r="K225" s="151" t="s">
        <v>167</v>
      </c>
      <c r="L225" s="151" t="s">
        <v>168</v>
      </c>
      <c r="M225" s="151" t="s">
        <v>0</v>
      </c>
      <c r="N225" s="151" t="s">
        <v>420</v>
      </c>
      <c r="O225" s="151" t="s">
        <v>170</v>
      </c>
      <c r="P225" s="160"/>
      <c r="Q225" s="45"/>
      <c r="R225" s="46"/>
      <c r="S225" s="47"/>
      <c r="T225" s="194"/>
      <c r="U225" s="194"/>
      <c r="V225" s="195"/>
      <c r="W225" s="195"/>
      <c r="X225" s="183"/>
      <c r="Y225" s="195"/>
      <c r="Z225" s="195"/>
      <c r="AA225" s="195"/>
      <c r="AB225" s="195"/>
      <c r="AC225" s="195"/>
      <c r="AD225" s="195"/>
      <c r="AE225" s="195"/>
      <c r="AF225" s="195"/>
      <c r="AG225" s="195"/>
      <c r="AH225" s="195"/>
      <c r="AI225" s="195"/>
      <c r="AJ225" s="195"/>
      <c r="AK225" s="195"/>
      <c r="AL225" s="195"/>
      <c r="AM225" s="195"/>
      <c r="AN225" s="195"/>
    </row>
    <row r="226" spans="3:40" ht="15" customHeight="1">
      <c r="C226" s="169"/>
      <c r="D226" s="310"/>
      <c r="E226" s="312"/>
      <c r="F226" s="241" t="s">
        <v>93</v>
      </c>
      <c r="G226" s="151"/>
      <c r="H226" s="151" t="s">
        <v>162</v>
      </c>
      <c r="I226" s="151" t="s">
        <v>166</v>
      </c>
      <c r="J226" s="151" t="s">
        <v>0</v>
      </c>
      <c r="K226" s="151" t="s">
        <v>167</v>
      </c>
      <c r="L226" s="151" t="s">
        <v>168</v>
      </c>
      <c r="M226" s="151" t="s">
        <v>0</v>
      </c>
      <c r="N226" s="151" t="s">
        <v>421</v>
      </c>
      <c r="O226" s="151" t="s">
        <v>170</v>
      </c>
      <c r="P226" s="160"/>
      <c r="Q226" s="45"/>
      <c r="R226" s="46"/>
      <c r="S226" s="47"/>
      <c r="T226" s="194"/>
      <c r="U226" s="194"/>
      <c r="V226" s="195"/>
      <c r="W226" s="195"/>
      <c r="X226" s="183"/>
      <c r="Y226" s="195"/>
      <c r="Z226" s="195"/>
      <c r="AA226" s="195"/>
      <c r="AB226" s="195"/>
      <c r="AC226" s="195"/>
      <c r="AD226" s="195"/>
      <c r="AE226" s="195"/>
      <c r="AF226" s="195"/>
      <c r="AG226" s="195"/>
      <c r="AH226" s="195"/>
      <c r="AI226" s="195"/>
      <c r="AJ226" s="195"/>
      <c r="AK226" s="195"/>
      <c r="AL226" s="195"/>
      <c r="AM226" s="195"/>
      <c r="AN226" s="195"/>
    </row>
    <row r="227" spans="3:40" ht="15" customHeight="1">
      <c r="C227" s="169"/>
      <c r="D227" s="310"/>
      <c r="E227" s="312"/>
      <c r="F227" s="241" t="s">
        <v>94</v>
      </c>
      <c r="G227" s="151"/>
      <c r="H227" s="151" t="s">
        <v>162</v>
      </c>
      <c r="I227" s="151" t="s">
        <v>166</v>
      </c>
      <c r="J227" s="151" t="s">
        <v>0</v>
      </c>
      <c r="K227" s="151" t="s">
        <v>167</v>
      </c>
      <c r="L227" s="151" t="s">
        <v>168</v>
      </c>
      <c r="M227" s="151" t="s">
        <v>0</v>
      </c>
      <c r="N227" s="151" t="s">
        <v>422</v>
      </c>
      <c r="O227" s="151" t="s">
        <v>170</v>
      </c>
      <c r="P227" s="160"/>
      <c r="Q227" s="45"/>
      <c r="R227" s="46"/>
      <c r="S227" s="47"/>
      <c r="T227" s="194"/>
      <c r="U227" s="194"/>
      <c r="V227" s="195"/>
      <c r="W227" s="195"/>
      <c r="X227" s="183"/>
      <c r="Y227" s="195"/>
      <c r="Z227" s="195"/>
      <c r="AA227" s="195"/>
      <c r="AB227" s="195"/>
      <c r="AC227" s="195"/>
      <c r="AD227" s="195"/>
      <c r="AE227" s="195"/>
      <c r="AF227" s="195"/>
      <c r="AG227" s="195"/>
      <c r="AH227" s="195"/>
      <c r="AI227" s="195"/>
      <c r="AJ227" s="195"/>
      <c r="AK227" s="195"/>
      <c r="AL227" s="195"/>
      <c r="AM227" s="195"/>
      <c r="AN227" s="195"/>
    </row>
    <row r="228" spans="3:40" ht="15" customHeight="1">
      <c r="C228" s="169"/>
      <c r="D228" s="310"/>
      <c r="E228" s="312"/>
      <c r="F228" s="241" t="s">
        <v>656</v>
      </c>
      <c r="G228" s="151"/>
      <c r="H228" s="151" t="s">
        <v>162</v>
      </c>
      <c r="I228" s="151" t="s">
        <v>166</v>
      </c>
      <c r="J228" s="151" t="s">
        <v>0</v>
      </c>
      <c r="K228" s="151" t="s">
        <v>167</v>
      </c>
      <c r="L228" s="151" t="s">
        <v>168</v>
      </c>
      <c r="M228" s="151" t="s">
        <v>0</v>
      </c>
      <c r="N228" s="151" t="s">
        <v>423</v>
      </c>
      <c r="O228" s="151" t="s">
        <v>170</v>
      </c>
      <c r="P228" s="160"/>
      <c r="Q228" s="45"/>
      <c r="R228" s="46"/>
      <c r="S228" s="47"/>
      <c r="T228" s="194"/>
      <c r="U228" s="194"/>
      <c r="V228" s="195"/>
      <c r="W228" s="195"/>
      <c r="X228" s="183"/>
      <c r="Y228" s="195"/>
      <c r="Z228" s="195"/>
      <c r="AA228" s="195"/>
      <c r="AB228" s="195"/>
      <c r="AC228" s="195"/>
      <c r="AD228" s="195"/>
      <c r="AE228" s="195"/>
      <c r="AF228" s="195"/>
      <c r="AG228" s="195"/>
      <c r="AH228" s="195"/>
      <c r="AI228" s="195"/>
      <c r="AJ228" s="195"/>
      <c r="AK228" s="195"/>
      <c r="AL228" s="195"/>
      <c r="AM228" s="195"/>
      <c r="AN228" s="195"/>
    </row>
    <row r="229" spans="3:40" ht="15" customHeight="1">
      <c r="C229" s="169"/>
      <c r="D229" s="310"/>
      <c r="E229" s="312"/>
      <c r="F229" s="241" t="s">
        <v>95</v>
      </c>
      <c r="G229" s="151"/>
      <c r="H229" s="151" t="s">
        <v>162</v>
      </c>
      <c r="I229" s="151" t="s">
        <v>166</v>
      </c>
      <c r="J229" s="151" t="s">
        <v>0</v>
      </c>
      <c r="K229" s="151" t="s">
        <v>167</v>
      </c>
      <c r="L229" s="151" t="s">
        <v>168</v>
      </c>
      <c r="M229" s="151" t="s">
        <v>0</v>
      </c>
      <c r="N229" s="151" t="s">
        <v>424</v>
      </c>
      <c r="O229" s="151" t="s">
        <v>170</v>
      </c>
      <c r="P229" s="160"/>
      <c r="Q229" s="45"/>
      <c r="R229" s="46"/>
      <c r="S229" s="47"/>
      <c r="T229" s="194"/>
      <c r="U229" s="194"/>
      <c r="V229" s="195"/>
      <c r="W229" s="195"/>
      <c r="X229" s="183"/>
      <c r="Y229" s="195"/>
      <c r="Z229" s="195"/>
      <c r="AA229" s="195"/>
      <c r="AB229" s="195"/>
      <c r="AC229" s="195"/>
      <c r="AD229" s="195"/>
      <c r="AE229" s="195"/>
      <c r="AF229" s="195"/>
      <c r="AG229" s="195"/>
      <c r="AH229" s="195"/>
      <c r="AI229" s="195"/>
      <c r="AJ229" s="195"/>
      <c r="AK229" s="195"/>
      <c r="AL229" s="195"/>
      <c r="AM229" s="195"/>
      <c r="AN229" s="195"/>
    </row>
    <row r="230" spans="3:40" ht="15" customHeight="1">
      <c r="C230" s="169"/>
      <c r="D230" s="310"/>
      <c r="E230" s="312"/>
      <c r="F230" s="241" t="s">
        <v>657</v>
      </c>
      <c r="G230" s="151"/>
      <c r="H230" s="151" t="s">
        <v>162</v>
      </c>
      <c r="I230" s="151" t="s">
        <v>166</v>
      </c>
      <c r="J230" s="151" t="s">
        <v>0</v>
      </c>
      <c r="K230" s="151" t="s">
        <v>167</v>
      </c>
      <c r="L230" s="151" t="s">
        <v>168</v>
      </c>
      <c r="M230" s="151" t="s">
        <v>0</v>
      </c>
      <c r="N230" s="151" t="s">
        <v>425</v>
      </c>
      <c r="O230" s="151" t="s">
        <v>170</v>
      </c>
      <c r="P230" s="160"/>
      <c r="Q230" s="45"/>
      <c r="R230" s="46"/>
      <c r="S230" s="47"/>
      <c r="T230" s="194"/>
      <c r="U230" s="194"/>
      <c r="V230" s="195"/>
      <c r="W230" s="195"/>
      <c r="X230" s="183"/>
      <c r="Y230" s="195"/>
      <c r="Z230" s="195"/>
      <c r="AA230" s="195"/>
      <c r="AB230" s="195"/>
      <c r="AC230" s="195"/>
      <c r="AD230" s="195"/>
      <c r="AE230" s="195"/>
      <c r="AF230" s="195"/>
      <c r="AG230" s="195"/>
      <c r="AH230" s="195"/>
      <c r="AI230" s="195"/>
      <c r="AJ230" s="195"/>
      <c r="AK230" s="195"/>
      <c r="AL230" s="195"/>
      <c r="AM230" s="195"/>
      <c r="AN230" s="195"/>
    </row>
    <row r="231" spans="3:40" ht="15" customHeight="1">
      <c r="C231" s="169"/>
      <c r="D231" s="310"/>
      <c r="E231" s="312"/>
      <c r="F231" s="241" t="s">
        <v>96</v>
      </c>
      <c r="G231" s="151"/>
      <c r="H231" s="151" t="s">
        <v>162</v>
      </c>
      <c r="I231" s="151" t="s">
        <v>166</v>
      </c>
      <c r="J231" s="151" t="s">
        <v>0</v>
      </c>
      <c r="K231" s="151" t="s">
        <v>167</v>
      </c>
      <c r="L231" s="151" t="s">
        <v>168</v>
      </c>
      <c r="M231" s="151" t="s">
        <v>0</v>
      </c>
      <c r="N231" s="151" t="s">
        <v>426</v>
      </c>
      <c r="O231" s="151" t="s">
        <v>170</v>
      </c>
      <c r="P231" s="160"/>
      <c r="Q231" s="45"/>
      <c r="R231" s="46"/>
      <c r="S231" s="47"/>
      <c r="T231" s="194"/>
      <c r="U231" s="194"/>
      <c r="V231" s="195"/>
      <c r="W231" s="195"/>
      <c r="X231" s="183"/>
      <c r="Y231" s="195"/>
      <c r="Z231" s="195"/>
      <c r="AA231" s="195"/>
      <c r="AB231" s="195"/>
      <c r="AC231" s="195"/>
      <c r="AD231" s="195"/>
      <c r="AE231" s="195"/>
      <c r="AF231" s="195"/>
      <c r="AG231" s="195"/>
      <c r="AH231" s="195"/>
      <c r="AI231" s="195"/>
      <c r="AJ231" s="195"/>
      <c r="AK231" s="195"/>
      <c r="AL231" s="195"/>
      <c r="AM231" s="195"/>
      <c r="AN231" s="195"/>
    </row>
    <row r="232" spans="3:40" ht="15" customHeight="1">
      <c r="C232" s="169"/>
      <c r="D232" s="310"/>
      <c r="E232" s="312"/>
      <c r="F232" s="241" t="s">
        <v>97</v>
      </c>
      <c r="G232" s="151"/>
      <c r="H232" s="151" t="s">
        <v>162</v>
      </c>
      <c r="I232" s="151" t="s">
        <v>166</v>
      </c>
      <c r="J232" s="151" t="s">
        <v>0</v>
      </c>
      <c r="K232" s="151" t="s">
        <v>167</v>
      </c>
      <c r="L232" s="151" t="s">
        <v>168</v>
      </c>
      <c r="M232" s="151" t="s">
        <v>0</v>
      </c>
      <c r="N232" s="151" t="s">
        <v>427</v>
      </c>
      <c r="O232" s="151" t="s">
        <v>170</v>
      </c>
      <c r="P232" s="160"/>
      <c r="Q232" s="45"/>
      <c r="R232" s="46"/>
      <c r="S232" s="47"/>
      <c r="T232" s="194"/>
      <c r="U232" s="194"/>
      <c r="V232" s="195"/>
      <c r="W232" s="195"/>
      <c r="X232" s="183"/>
      <c r="Y232" s="195"/>
      <c r="Z232" s="195"/>
      <c r="AA232" s="195"/>
      <c r="AB232" s="195"/>
      <c r="AC232" s="195"/>
      <c r="AD232" s="195"/>
      <c r="AE232" s="195"/>
      <c r="AF232" s="195"/>
      <c r="AG232" s="195"/>
      <c r="AH232" s="195"/>
      <c r="AI232" s="195"/>
      <c r="AJ232" s="195"/>
      <c r="AK232" s="195"/>
      <c r="AL232" s="195"/>
      <c r="AM232" s="195"/>
      <c r="AN232" s="195"/>
    </row>
    <row r="233" spans="3:40" ht="15" customHeight="1">
      <c r="C233" s="169"/>
      <c r="D233" s="310"/>
      <c r="E233" s="312"/>
      <c r="F233" s="241" t="s">
        <v>98</v>
      </c>
      <c r="G233" s="151"/>
      <c r="H233" s="151" t="s">
        <v>162</v>
      </c>
      <c r="I233" s="151" t="s">
        <v>166</v>
      </c>
      <c r="J233" s="151" t="s">
        <v>0</v>
      </c>
      <c r="K233" s="151" t="s">
        <v>167</v>
      </c>
      <c r="L233" s="151" t="s">
        <v>168</v>
      </c>
      <c r="M233" s="151" t="s">
        <v>0</v>
      </c>
      <c r="N233" s="151" t="s">
        <v>428</v>
      </c>
      <c r="O233" s="151" t="s">
        <v>170</v>
      </c>
      <c r="P233" s="160"/>
      <c r="Q233" s="45"/>
      <c r="R233" s="46"/>
      <c r="S233" s="47"/>
      <c r="T233" s="194"/>
      <c r="U233" s="194"/>
      <c r="V233" s="195"/>
      <c r="W233" s="195"/>
      <c r="X233" s="183"/>
      <c r="Y233" s="195"/>
      <c r="Z233" s="195"/>
      <c r="AA233" s="195"/>
      <c r="AB233" s="195"/>
      <c r="AC233" s="195"/>
      <c r="AD233" s="195"/>
      <c r="AE233" s="195"/>
      <c r="AF233" s="195"/>
      <c r="AG233" s="195"/>
      <c r="AH233" s="195"/>
      <c r="AI233" s="195"/>
      <c r="AJ233" s="195"/>
      <c r="AK233" s="195"/>
      <c r="AL233" s="195"/>
      <c r="AM233" s="195"/>
      <c r="AN233" s="195"/>
    </row>
    <row r="234" spans="3:40" ht="15" customHeight="1">
      <c r="C234" s="169"/>
      <c r="D234" s="310"/>
      <c r="E234" s="312"/>
      <c r="F234" s="241" t="s">
        <v>99</v>
      </c>
      <c r="G234" s="151"/>
      <c r="H234" s="151" t="s">
        <v>162</v>
      </c>
      <c r="I234" s="151" t="s">
        <v>166</v>
      </c>
      <c r="J234" s="151" t="s">
        <v>0</v>
      </c>
      <c r="K234" s="151" t="s">
        <v>167</v>
      </c>
      <c r="L234" s="151" t="s">
        <v>168</v>
      </c>
      <c r="M234" s="151" t="s">
        <v>0</v>
      </c>
      <c r="N234" s="151" t="s">
        <v>429</v>
      </c>
      <c r="O234" s="151" t="s">
        <v>170</v>
      </c>
      <c r="P234" s="160"/>
      <c r="Q234" s="45"/>
      <c r="R234" s="46"/>
      <c r="S234" s="47"/>
      <c r="T234" s="194"/>
      <c r="U234" s="194"/>
      <c r="V234" s="195"/>
      <c r="W234" s="195"/>
      <c r="X234" s="183"/>
      <c r="Y234" s="195"/>
      <c r="Z234" s="195"/>
      <c r="AA234" s="195"/>
      <c r="AB234" s="195"/>
      <c r="AC234" s="195"/>
      <c r="AD234" s="195"/>
      <c r="AE234" s="195"/>
      <c r="AF234" s="195"/>
      <c r="AG234" s="195"/>
      <c r="AH234" s="195"/>
      <c r="AI234" s="195"/>
      <c r="AJ234" s="195"/>
      <c r="AK234" s="195"/>
      <c r="AL234" s="195"/>
      <c r="AM234" s="195"/>
      <c r="AN234" s="195"/>
    </row>
    <row r="235" spans="3:40" ht="15" customHeight="1">
      <c r="C235" s="169"/>
      <c r="D235" s="310"/>
      <c r="E235" s="312"/>
      <c r="F235" s="241" t="s">
        <v>658</v>
      </c>
      <c r="G235" s="151"/>
      <c r="H235" s="151" t="s">
        <v>162</v>
      </c>
      <c r="I235" s="151" t="s">
        <v>166</v>
      </c>
      <c r="J235" s="151" t="s">
        <v>0</v>
      </c>
      <c r="K235" s="151" t="s">
        <v>167</v>
      </c>
      <c r="L235" s="151" t="s">
        <v>168</v>
      </c>
      <c r="M235" s="151" t="s">
        <v>0</v>
      </c>
      <c r="N235" s="151" t="s">
        <v>430</v>
      </c>
      <c r="O235" s="151" t="s">
        <v>170</v>
      </c>
      <c r="P235" s="160"/>
      <c r="Q235" s="45"/>
      <c r="R235" s="46"/>
      <c r="S235" s="47"/>
      <c r="T235" s="194"/>
      <c r="U235" s="197"/>
      <c r="V235" s="167"/>
      <c r="W235" s="167"/>
      <c r="X235" s="183"/>
      <c r="Y235" s="167"/>
      <c r="Z235" s="167"/>
      <c r="AA235" s="167"/>
      <c r="AB235" s="167"/>
      <c r="AC235" s="167"/>
      <c r="AD235" s="167"/>
      <c r="AE235" s="167"/>
      <c r="AF235" s="167"/>
      <c r="AG235" s="167"/>
      <c r="AH235" s="167"/>
      <c r="AI235" s="167"/>
      <c r="AJ235" s="167"/>
      <c r="AK235" s="167"/>
      <c r="AL235" s="167"/>
      <c r="AM235" s="167"/>
      <c r="AN235" s="167"/>
    </row>
    <row r="236" spans="3:40" ht="15" customHeight="1">
      <c r="C236" s="169"/>
      <c r="D236" s="310"/>
      <c r="E236" s="312"/>
      <c r="F236" s="242" t="s">
        <v>659</v>
      </c>
      <c r="G236" s="151"/>
      <c r="H236" s="151" t="s">
        <v>162</v>
      </c>
      <c r="I236" s="151" t="s">
        <v>166</v>
      </c>
      <c r="J236" s="151" t="s">
        <v>0</v>
      </c>
      <c r="K236" s="151" t="s">
        <v>167</v>
      </c>
      <c r="L236" s="151" t="s">
        <v>168</v>
      </c>
      <c r="M236" s="151" t="s">
        <v>0</v>
      </c>
      <c r="N236" s="151" t="s">
        <v>447</v>
      </c>
      <c r="O236" s="151" t="s">
        <v>170</v>
      </c>
      <c r="P236" s="196"/>
      <c r="Q236" s="42" t="str">
        <f>IF(OR(SUMPRODUCT(--(Q218:Q235=""),--(R218:R235=""))&gt;0,COUNTIF(R218:R235,"M")&gt;0,COUNTIF(R218:R235,"X")=18),"",SUM(Q218:Q235))</f>
        <v/>
      </c>
      <c r="R236" s="43" t="str">
        <f>IF(AND(COUNTIF(R218:R235,"X")=18,SUM(Q218:Q235)=0,ISNUMBER(Q236)),"",IF(COUNTIF(R218:R235,"M")&gt;0,"M",IF(AND(COUNTIF(R218:R235,R218)=18,OR(R218="X",R218="W",R218="Z")),UPPER(R218),"")))</f>
        <v/>
      </c>
      <c r="S236" s="44"/>
      <c r="T236" s="194"/>
      <c r="U236" s="194"/>
      <c r="V236" s="195"/>
      <c r="W236" s="195"/>
      <c r="X236" s="183"/>
      <c r="Y236" s="195"/>
      <c r="Z236" s="195"/>
      <c r="AA236" s="195"/>
      <c r="AB236" s="195"/>
      <c r="AC236" s="195"/>
      <c r="AD236" s="195"/>
      <c r="AE236" s="195"/>
      <c r="AF236" s="195"/>
      <c r="AG236" s="195"/>
      <c r="AH236" s="195"/>
      <c r="AI236" s="195"/>
      <c r="AJ236" s="195"/>
      <c r="AK236" s="195"/>
      <c r="AL236" s="195"/>
      <c r="AM236" s="195"/>
      <c r="AN236" s="195"/>
    </row>
    <row r="237" spans="3:40" ht="15" customHeight="1">
      <c r="C237" s="169"/>
      <c r="D237" s="316" t="s">
        <v>504</v>
      </c>
      <c r="E237" s="313" t="s">
        <v>667</v>
      </c>
      <c r="F237" s="313"/>
      <c r="G237" s="151"/>
      <c r="H237" s="151" t="s">
        <v>162</v>
      </c>
      <c r="I237" s="151" t="s">
        <v>166</v>
      </c>
      <c r="J237" s="151" t="s">
        <v>0</v>
      </c>
      <c r="K237" s="151" t="s">
        <v>167</v>
      </c>
      <c r="L237" s="151" t="s">
        <v>168</v>
      </c>
      <c r="M237" s="151" t="s">
        <v>0</v>
      </c>
      <c r="N237" s="151" t="s">
        <v>431</v>
      </c>
      <c r="O237" s="151" t="s">
        <v>431</v>
      </c>
      <c r="P237" s="160"/>
      <c r="Q237" s="45"/>
      <c r="R237" s="46"/>
      <c r="S237" s="47"/>
      <c r="T237" s="194"/>
      <c r="U237" s="194"/>
      <c r="V237" s="195"/>
      <c r="W237" s="195"/>
      <c r="X237" s="195"/>
      <c r="Y237" s="195"/>
      <c r="Z237" s="195"/>
      <c r="AA237" s="195"/>
      <c r="AB237" s="195"/>
      <c r="AC237" s="195"/>
      <c r="AD237" s="195"/>
      <c r="AE237" s="195"/>
      <c r="AF237" s="195"/>
      <c r="AG237" s="195"/>
      <c r="AH237" s="195"/>
      <c r="AI237" s="195"/>
      <c r="AJ237" s="195"/>
      <c r="AK237" s="195"/>
      <c r="AL237" s="195"/>
      <c r="AM237" s="195"/>
      <c r="AN237" s="195"/>
    </row>
    <row r="238" spans="3:40" ht="15" customHeight="1">
      <c r="C238" s="169"/>
      <c r="D238" s="316"/>
      <c r="E238" s="317" t="s">
        <v>668</v>
      </c>
      <c r="F238" s="317"/>
      <c r="G238" s="151"/>
      <c r="H238" s="151" t="s">
        <v>162</v>
      </c>
      <c r="I238" s="151" t="s">
        <v>166</v>
      </c>
      <c r="J238" s="151" t="s">
        <v>0</v>
      </c>
      <c r="K238" s="151" t="s">
        <v>167</v>
      </c>
      <c r="L238" s="151" t="s">
        <v>168</v>
      </c>
      <c r="M238" s="151" t="s">
        <v>0</v>
      </c>
      <c r="N238" s="151" t="s">
        <v>436</v>
      </c>
      <c r="O238" s="151" t="s">
        <v>436</v>
      </c>
      <c r="P238" s="160"/>
      <c r="Q238" s="42" t="str">
        <f>IF(OR(AND(Q69="",R69=""),AND(Q74="",R74=""),,AND(Q118="",R118=""),AND(Q170="",R170=""),AND(Q217="",R217=""),AND(Q236="",R236=""),AND(Q237="",R237=""),AND(R69="X",R74="X",R118="X",R170="X",R217="X",R236="X",R237="X"),OR(R69="M",R74="M",R118="M",R170="M",R217="M",R236="M",R237="M")),"",SUM(Q69,Q74,Q118,Q170,Q217,Q236,Q237))</f>
        <v/>
      </c>
      <c r="R238" s="43" t="str">
        <f>IF(AND(AND(R69="X",R74="X",R118="X",R170="X",R217="X",R236="X",R237="X"),SUM(Q69,Q74,Q118,Q170,Q217,Q236,Q237)=0,ISNUMBER(Q238)),"",IF(OR(R69="M",R74="M",R118="M",R170="M",R217="M",R236="M",R237="M"),"M",IF(AND(R69=R74, R69=R118, R69=R170, R69=R217, R69=R236, R69=R237,OR(R69="X", R69="W", R69="Z")),UPPER(R69),"")))</f>
        <v/>
      </c>
      <c r="S238" s="44"/>
      <c r="T238" s="171"/>
      <c r="U238" s="172"/>
      <c r="V238" s="181"/>
      <c r="W238" s="181"/>
      <c r="X238" s="181"/>
      <c r="Y238" s="181"/>
      <c r="Z238" s="181"/>
      <c r="AA238" s="181"/>
      <c r="AB238" s="181"/>
      <c r="AC238" s="181"/>
      <c r="AD238" s="181"/>
      <c r="AE238" s="181"/>
      <c r="AF238" s="181"/>
      <c r="AG238" s="181"/>
      <c r="AH238" s="181"/>
      <c r="AI238" s="181"/>
      <c r="AJ238" s="181"/>
      <c r="AK238" s="181"/>
      <c r="AL238" s="181"/>
      <c r="AM238" s="181"/>
      <c r="AN238" s="181"/>
    </row>
    <row r="239" spans="3:40" hidden="1">
      <c r="C239" s="169"/>
      <c r="D239" s="199"/>
      <c r="E239" s="169"/>
      <c r="F239" s="169"/>
      <c r="G239" s="200"/>
      <c r="H239" s="200"/>
      <c r="I239" s="200"/>
      <c r="J239" s="200"/>
      <c r="K239" s="200"/>
      <c r="L239" s="200"/>
      <c r="M239" s="200"/>
      <c r="N239" s="200"/>
      <c r="O239" s="200"/>
      <c r="P239" s="200"/>
      <c r="Q239" s="169"/>
      <c r="R239" s="169"/>
      <c r="S239" s="169"/>
      <c r="T239" s="169"/>
      <c r="U239" s="169"/>
    </row>
    <row r="240" spans="3:40" ht="15" customHeight="1">
      <c r="C240" s="169"/>
      <c r="D240" s="316" t="s">
        <v>505</v>
      </c>
      <c r="E240" s="311" t="s">
        <v>662</v>
      </c>
      <c r="F240" s="241" t="s">
        <v>532</v>
      </c>
      <c r="G240" s="151"/>
      <c r="H240" s="151" t="s">
        <v>163</v>
      </c>
      <c r="I240" s="151" t="s">
        <v>166</v>
      </c>
      <c r="J240" s="151" t="s">
        <v>0</v>
      </c>
      <c r="K240" s="151" t="s">
        <v>167</v>
      </c>
      <c r="L240" s="151" t="s">
        <v>168</v>
      </c>
      <c r="M240" s="151" t="s">
        <v>0</v>
      </c>
      <c r="N240" s="151" t="s">
        <v>214</v>
      </c>
      <c r="O240" s="151" t="s">
        <v>170</v>
      </c>
      <c r="P240" s="160"/>
      <c r="Q240" s="45"/>
      <c r="R240" s="46"/>
      <c r="S240" s="47"/>
      <c r="T240" s="194"/>
      <c r="U240" s="198"/>
    </row>
    <row r="241" spans="3:21" ht="15" customHeight="1">
      <c r="C241" s="169"/>
      <c r="D241" s="310"/>
      <c r="E241" s="311"/>
      <c r="F241" s="241" t="s">
        <v>5</v>
      </c>
      <c r="G241" s="151"/>
      <c r="H241" s="151" t="s">
        <v>163</v>
      </c>
      <c r="I241" s="151" t="s">
        <v>166</v>
      </c>
      <c r="J241" s="151" t="s">
        <v>0</v>
      </c>
      <c r="K241" s="151" t="s">
        <v>167</v>
      </c>
      <c r="L241" s="151" t="s">
        <v>168</v>
      </c>
      <c r="M241" s="151" t="s">
        <v>0</v>
      </c>
      <c r="N241" s="151" t="s">
        <v>215</v>
      </c>
      <c r="O241" s="151" t="s">
        <v>170</v>
      </c>
      <c r="P241" s="160"/>
      <c r="Q241" s="45"/>
      <c r="R241" s="46"/>
      <c r="S241" s="47"/>
      <c r="T241" s="194"/>
      <c r="U241" s="198"/>
    </row>
    <row r="242" spans="3:21" ht="15" customHeight="1">
      <c r="C242" s="169"/>
      <c r="D242" s="310"/>
      <c r="E242" s="311"/>
      <c r="F242" s="241" t="s">
        <v>533</v>
      </c>
      <c r="G242" s="151"/>
      <c r="H242" s="151" t="s">
        <v>163</v>
      </c>
      <c r="I242" s="151" t="s">
        <v>166</v>
      </c>
      <c r="J242" s="151" t="s">
        <v>0</v>
      </c>
      <c r="K242" s="151" t="s">
        <v>167</v>
      </c>
      <c r="L242" s="151" t="s">
        <v>168</v>
      </c>
      <c r="M242" s="151" t="s">
        <v>0</v>
      </c>
      <c r="N242" s="151" t="s">
        <v>216</v>
      </c>
      <c r="O242" s="151" t="s">
        <v>170</v>
      </c>
      <c r="P242" s="160"/>
      <c r="Q242" s="45"/>
      <c r="R242" s="46"/>
      <c r="S242" s="47"/>
      <c r="T242" s="194"/>
      <c r="U242" s="198"/>
    </row>
    <row r="243" spans="3:21" ht="15" customHeight="1">
      <c r="C243" s="169"/>
      <c r="D243" s="310"/>
      <c r="E243" s="311"/>
      <c r="F243" s="241" t="s">
        <v>6</v>
      </c>
      <c r="G243" s="151"/>
      <c r="H243" s="151" t="s">
        <v>163</v>
      </c>
      <c r="I243" s="151" t="s">
        <v>166</v>
      </c>
      <c r="J243" s="151" t="s">
        <v>0</v>
      </c>
      <c r="K243" s="151" t="s">
        <v>167</v>
      </c>
      <c r="L243" s="151" t="s">
        <v>168</v>
      </c>
      <c r="M243" s="151" t="s">
        <v>0</v>
      </c>
      <c r="N243" s="151" t="s">
        <v>217</v>
      </c>
      <c r="O243" s="151" t="s">
        <v>170</v>
      </c>
      <c r="P243" s="160"/>
      <c r="Q243" s="45"/>
      <c r="R243" s="46"/>
      <c r="S243" s="47"/>
      <c r="T243" s="194"/>
      <c r="U243" s="198"/>
    </row>
    <row r="244" spans="3:21" ht="15" customHeight="1">
      <c r="C244" s="169"/>
      <c r="D244" s="310"/>
      <c r="E244" s="311"/>
      <c r="F244" s="241" t="s">
        <v>7</v>
      </c>
      <c r="G244" s="151"/>
      <c r="H244" s="151" t="s">
        <v>163</v>
      </c>
      <c r="I244" s="151" t="s">
        <v>166</v>
      </c>
      <c r="J244" s="151" t="s">
        <v>0</v>
      </c>
      <c r="K244" s="151" t="s">
        <v>167</v>
      </c>
      <c r="L244" s="151" t="s">
        <v>168</v>
      </c>
      <c r="M244" s="151" t="s">
        <v>0</v>
      </c>
      <c r="N244" s="151" t="s">
        <v>218</v>
      </c>
      <c r="O244" s="151" t="s">
        <v>170</v>
      </c>
      <c r="P244" s="160"/>
      <c r="Q244" s="45"/>
      <c r="R244" s="46"/>
      <c r="S244" s="47"/>
      <c r="T244" s="194"/>
      <c r="U244" s="198"/>
    </row>
    <row r="245" spans="3:21" ht="15" customHeight="1">
      <c r="C245" s="169"/>
      <c r="D245" s="310"/>
      <c r="E245" s="311"/>
      <c r="F245" s="241" t="s">
        <v>8</v>
      </c>
      <c r="G245" s="151"/>
      <c r="H245" s="151" t="s">
        <v>163</v>
      </c>
      <c r="I245" s="151" t="s">
        <v>166</v>
      </c>
      <c r="J245" s="151" t="s">
        <v>0</v>
      </c>
      <c r="K245" s="151" t="s">
        <v>167</v>
      </c>
      <c r="L245" s="151" t="s">
        <v>168</v>
      </c>
      <c r="M245" s="151" t="s">
        <v>0</v>
      </c>
      <c r="N245" s="151" t="s">
        <v>219</v>
      </c>
      <c r="O245" s="151" t="s">
        <v>170</v>
      </c>
      <c r="P245" s="160"/>
      <c r="Q245" s="45"/>
      <c r="R245" s="46"/>
      <c r="S245" s="47"/>
      <c r="T245" s="194"/>
      <c r="U245" s="198"/>
    </row>
    <row r="246" spans="3:21" ht="15" customHeight="1">
      <c r="C246" s="169"/>
      <c r="D246" s="310"/>
      <c r="E246" s="311"/>
      <c r="F246" s="241" t="s">
        <v>442</v>
      </c>
      <c r="G246" s="151"/>
      <c r="H246" s="151" t="s">
        <v>163</v>
      </c>
      <c r="I246" s="151" t="s">
        <v>166</v>
      </c>
      <c r="J246" s="151" t="s">
        <v>0</v>
      </c>
      <c r="K246" s="151" t="s">
        <v>167</v>
      </c>
      <c r="L246" s="151" t="s">
        <v>168</v>
      </c>
      <c r="M246" s="151" t="s">
        <v>0</v>
      </c>
      <c r="N246" s="151" t="s">
        <v>221</v>
      </c>
      <c r="O246" s="151" t="s">
        <v>170</v>
      </c>
      <c r="P246" s="160"/>
      <c r="Q246" s="45"/>
      <c r="R246" s="46"/>
      <c r="S246" s="47"/>
      <c r="T246" s="194"/>
      <c r="U246" s="198"/>
    </row>
    <row r="247" spans="3:21" ht="15" customHeight="1">
      <c r="C247" s="169"/>
      <c r="D247" s="310"/>
      <c r="E247" s="311"/>
      <c r="F247" s="241" t="s">
        <v>534</v>
      </c>
      <c r="G247" s="151"/>
      <c r="H247" s="151" t="s">
        <v>163</v>
      </c>
      <c r="I247" s="151" t="s">
        <v>166</v>
      </c>
      <c r="J247" s="151" t="s">
        <v>0</v>
      </c>
      <c r="K247" s="151" t="s">
        <v>167</v>
      </c>
      <c r="L247" s="151" t="s">
        <v>168</v>
      </c>
      <c r="M247" s="151" t="s">
        <v>0</v>
      </c>
      <c r="N247" s="151" t="s">
        <v>220</v>
      </c>
      <c r="O247" s="151" t="s">
        <v>170</v>
      </c>
      <c r="P247" s="160"/>
      <c r="Q247" s="45"/>
      <c r="R247" s="46"/>
      <c r="S247" s="47"/>
      <c r="T247" s="194"/>
      <c r="U247" s="198"/>
    </row>
    <row r="248" spans="3:21" ht="15" customHeight="1">
      <c r="C248" s="169"/>
      <c r="D248" s="310"/>
      <c r="E248" s="311"/>
      <c r="F248" s="241" t="s">
        <v>535</v>
      </c>
      <c r="G248" s="151"/>
      <c r="H248" s="151" t="s">
        <v>163</v>
      </c>
      <c r="I248" s="151" t="s">
        <v>166</v>
      </c>
      <c r="J248" s="151" t="s">
        <v>0</v>
      </c>
      <c r="K248" s="151" t="s">
        <v>167</v>
      </c>
      <c r="L248" s="151" t="s">
        <v>168</v>
      </c>
      <c r="M248" s="151" t="s">
        <v>0</v>
      </c>
      <c r="N248" s="151" t="s">
        <v>222</v>
      </c>
      <c r="O248" s="151" t="s">
        <v>170</v>
      </c>
      <c r="P248" s="160"/>
      <c r="Q248" s="45"/>
      <c r="R248" s="46"/>
      <c r="S248" s="47"/>
      <c r="T248" s="194"/>
      <c r="U248" s="198"/>
    </row>
    <row r="249" spans="3:21" ht="15" customHeight="1">
      <c r="C249" s="169"/>
      <c r="D249" s="310"/>
      <c r="E249" s="311"/>
      <c r="F249" s="241" t="s">
        <v>9</v>
      </c>
      <c r="G249" s="151"/>
      <c r="H249" s="151" t="s">
        <v>163</v>
      </c>
      <c r="I249" s="151" t="s">
        <v>166</v>
      </c>
      <c r="J249" s="151" t="s">
        <v>0</v>
      </c>
      <c r="K249" s="151" t="s">
        <v>167</v>
      </c>
      <c r="L249" s="151" t="s">
        <v>168</v>
      </c>
      <c r="M249" s="151" t="s">
        <v>0</v>
      </c>
      <c r="N249" s="151" t="s">
        <v>223</v>
      </c>
      <c r="O249" s="151" t="s">
        <v>170</v>
      </c>
      <c r="P249" s="160"/>
      <c r="Q249" s="45"/>
      <c r="R249" s="46"/>
      <c r="S249" s="47"/>
      <c r="T249" s="194"/>
      <c r="U249" s="198"/>
    </row>
    <row r="250" spans="3:21" ht="15" customHeight="1">
      <c r="C250" s="169"/>
      <c r="D250" s="310"/>
      <c r="E250" s="311"/>
      <c r="F250" s="241" t="s">
        <v>536</v>
      </c>
      <c r="G250" s="151"/>
      <c r="H250" s="151" t="s">
        <v>163</v>
      </c>
      <c r="I250" s="151" t="s">
        <v>166</v>
      </c>
      <c r="J250" s="151" t="s">
        <v>0</v>
      </c>
      <c r="K250" s="151" t="s">
        <v>167</v>
      </c>
      <c r="L250" s="151" t="s">
        <v>168</v>
      </c>
      <c r="M250" s="151" t="s">
        <v>0</v>
      </c>
      <c r="N250" s="151" t="s">
        <v>224</v>
      </c>
      <c r="O250" s="151" t="s">
        <v>170</v>
      </c>
      <c r="P250" s="160"/>
      <c r="Q250" s="45"/>
      <c r="R250" s="46"/>
      <c r="S250" s="47"/>
      <c r="T250" s="194"/>
      <c r="U250" s="198"/>
    </row>
    <row r="251" spans="3:21" ht="15" customHeight="1">
      <c r="C251" s="169"/>
      <c r="D251" s="310"/>
      <c r="E251" s="311"/>
      <c r="F251" s="241" t="s">
        <v>10</v>
      </c>
      <c r="G251" s="151"/>
      <c r="H251" s="151" t="s">
        <v>163</v>
      </c>
      <c r="I251" s="151" t="s">
        <v>166</v>
      </c>
      <c r="J251" s="151" t="s">
        <v>0</v>
      </c>
      <c r="K251" s="151" t="s">
        <v>167</v>
      </c>
      <c r="L251" s="151" t="s">
        <v>168</v>
      </c>
      <c r="M251" s="151" t="s">
        <v>0</v>
      </c>
      <c r="N251" s="151" t="s">
        <v>225</v>
      </c>
      <c r="O251" s="151" t="s">
        <v>170</v>
      </c>
      <c r="P251" s="160"/>
      <c r="Q251" s="45"/>
      <c r="R251" s="46"/>
      <c r="S251" s="47"/>
      <c r="T251" s="194"/>
      <c r="U251" s="198"/>
    </row>
    <row r="252" spans="3:21" ht="15" customHeight="1">
      <c r="C252" s="169"/>
      <c r="D252" s="310"/>
      <c r="E252" s="311"/>
      <c r="F252" s="241" t="s">
        <v>11</v>
      </c>
      <c r="G252" s="151"/>
      <c r="H252" s="151" t="s">
        <v>163</v>
      </c>
      <c r="I252" s="151" t="s">
        <v>166</v>
      </c>
      <c r="J252" s="151" t="s">
        <v>0</v>
      </c>
      <c r="K252" s="151" t="s">
        <v>167</v>
      </c>
      <c r="L252" s="151" t="s">
        <v>168</v>
      </c>
      <c r="M252" s="151" t="s">
        <v>0</v>
      </c>
      <c r="N252" s="151" t="s">
        <v>226</v>
      </c>
      <c r="O252" s="151" t="s">
        <v>170</v>
      </c>
      <c r="P252" s="160"/>
      <c r="Q252" s="45"/>
      <c r="R252" s="46"/>
      <c r="S252" s="47"/>
      <c r="T252" s="194"/>
      <c r="U252" s="198"/>
    </row>
    <row r="253" spans="3:21" ht="15" customHeight="1">
      <c r="C253" s="169"/>
      <c r="D253" s="310"/>
      <c r="E253" s="311"/>
      <c r="F253" s="241" t="s">
        <v>537</v>
      </c>
      <c r="G253" s="151"/>
      <c r="H253" s="151" t="s">
        <v>163</v>
      </c>
      <c r="I253" s="151" t="s">
        <v>166</v>
      </c>
      <c r="J253" s="151" t="s">
        <v>0</v>
      </c>
      <c r="K253" s="151" t="s">
        <v>167</v>
      </c>
      <c r="L253" s="151" t="s">
        <v>168</v>
      </c>
      <c r="M253" s="151" t="s">
        <v>0</v>
      </c>
      <c r="N253" s="151" t="s">
        <v>443</v>
      </c>
      <c r="O253" s="151" t="s">
        <v>170</v>
      </c>
      <c r="P253" s="160"/>
      <c r="Q253" s="45"/>
      <c r="R253" s="46"/>
      <c r="S253" s="47"/>
      <c r="T253" s="194"/>
      <c r="U253" s="198"/>
    </row>
    <row r="254" spans="3:21" ht="15" customHeight="1">
      <c r="C254" s="169"/>
      <c r="D254" s="310"/>
      <c r="E254" s="311"/>
      <c r="F254" s="241" t="s">
        <v>12</v>
      </c>
      <c r="G254" s="151"/>
      <c r="H254" s="151" t="s">
        <v>163</v>
      </c>
      <c r="I254" s="151" t="s">
        <v>166</v>
      </c>
      <c r="J254" s="151" t="s">
        <v>0</v>
      </c>
      <c r="K254" s="151" t="s">
        <v>167</v>
      </c>
      <c r="L254" s="151" t="s">
        <v>168</v>
      </c>
      <c r="M254" s="151" t="s">
        <v>0</v>
      </c>
      <c r="N254" s="151" t="s">
        <v>227</v>
      </c>
      <c r="O254" s="151" t="s">
        <v>170</v>
      </c>
      <c r="P254" s="160"/>
      <c r="Q254" s="45"/>
      <c r="R254" s="46"/>
      <c r="S254" s="47"/>
      <c r="T254" s="194"/>
      <c r="U254" s="198"/>
    </row>
    <row r="255" spans="3:21" ht="15" customHeight="1">
      <c r="C255" s="169"/>
      <c r="D255" s="310"/>
      <c r="E255" s="311"/>
      <c r="F255" s="241" t="s">
        <v>538</v>
      </c>
      <c r="G255" s="151"/>
      <c r="H255" s="151" t="s">
        <v>163</v>
      </c>
      <c r="I255" s="151" t="s">
        <v>166</v>
      </c>
      <c r="J255" s="151" t="s">
        <v>0</v>
      </c>
      <c r="K255" s="151" t="s">
        <v>167</v>
      </c>
      <c r="L255" s="151" t="s">
        <v>168</v>
      </c>
      <c r="M255" s="151" t="s">
        <v>0</v>
      </c>
      <c r="N255" s="151" t="s">
        <v>228</v>
      </c>
      <c r="O255" s="151" t="s">
        <v>170</v>
      </c>
      <c r="P255" s="160"/>
      <c r="Q255" s="45"/>
      <c r="R255" s="46"/>
      <c r="S255" s="47"/>
      <c r="T255" s="194"/>
      <c r="U255" s="198"/>
    </row>
    <row r="256" spans="3:21" ht="15" customHeight="1">
      <c r="C256" s="169"/>
      <c r="D256" s="310"/>
      <c r="E256" s="311"/>
      <c r="F256" s="241" t="s">
        <v>539</v>
      </c>
      <c r="G256" s="151"/>
      <c r="H256" s="151" t="s">
        <v>163</v>
      </c>
      <c r="I256" s="151" t="s">
        <v>166</v>
      </c>
      <c r="J256" s="151" t="s">
        <v>0</v>
      </c>
      <c r="K256" s="151" t="s">
        <v>167</v>
      </c>
      <c r="L256" s="151" t="s">
        <v>168</v>
      </c>
      <c r="M256" s="151" t="s">
        <v>0</v>
      </c>
      <c r="N256" s="151" t="s">
        <v>229</v>
      </c>
      <c r="O256" s="151" t="s">
        <v>170</v>
      </c>
      <c r="P256" s="160"/>
      <c r="Q256" s="45"/>
      <c r="R256" s="46"/>
      <c r="S256" s="47"/>
      <c r="T256" s="194"/>
      <c r="U256" s="198"/>
    </row>
    <row r="257" spans="3:40" ht="15" customHeight="1">
      <c r="C257" s="169"/>
      <c r="D257" s="310"/>
      <c r="E257" s="311"/>
      <c r="F257" s="241" t="s">
        <v>13</v>
      </c>
      <c r="G257" s="151"/>
      <c r="H257" s="151" t="s">
        <v>163</v>
      </c>
      <c r="I257" s="151" t="s">
        <v>166</v>
      </c>
      <c r="J257" s="151" t="s">
        <v>0</v>
      </c>
      <c r="K257" s="151" t="s">
        <v>167</v>
      </c>
      <c r="L257" s="151" t="s">
        <v>168</v>
      </c>
      <c r="M257" s="151" t="s">
        <v>0</v>
      </c>
      <c r="N257" s="151" t="s">
        <v>230</v>
      </c>
      <c r="O257" s="151" t="s">
        <v>170</v>
      </c>
      <c r="P257" s="160"/>
      <c r="Q257" s="45"/>
      <c r="R257" s="46"/>
      <c r="S257" s="47"/>
      <c r="T257" s="194"/>
      <c r="U257" s="198"/>
    </row>
    <row r="258" spans="3:40" ht="15" customHeight="1">
      <c r="C258" s="169"/>
      <c r="D258" s="310"/>
      <c r="E258" s="311"/>
      <c r="F258" s="241" t="s">
        <v>540</v>
      </c>
      <c r="G258" s="151"/>
      <c r="H258" s="151" t="s">
        <v>163</v>
      </c>
      <c r="I258" s="151" t="s">
        <v>166</v>
      </c>
      <c r="J258" s="151" t="s">
        <v>0</v>
      </c>
      <c r="K258" s="151" t="s">
        <v>167</v>
      </c>
      <c r="L258" s="151" t="s">
        <v>168</v>
      </c>
      <c r="M258" s="151" t="s">
        <v>0</v>
      </c>
      <c r="N258" s="151" t="s">
        <v>231</v>
      </c>
      <c r="O258" s="151" t="s">
        <v>170</v>
      </c>
      <c r="P258" s="160"/>
      <c r="Q258" s="45"/>
      <c r="R258" s="46"/>
      <c r="S258" s="47"/>
      <c r="T258" s="194"/>
      <c r="U258" s="198"/>
    </row>
    <row r="259" spans="3:40" ht="15" customHeight="1">
      <c r="C259" s="169"/>
      <c r="D259" s="310"/>
      <c r="E259" s="311"/>
      <c r="F259" s="241" t="s">
        <v>541</v>
      </c>
      <c r="G259" s="151"/>
      <c r="H259" s="151" t="s">
        <v>163</v>
      </c>
      <c r="I259" s="151" t="s">
        <v>166</v>
      </c>
      <c r="J259" s="151" t="s">
        <v>0</v>
      </c>
      <c r="K259" s="151" t="s">
        <v>167</v>
      </c>
      <c r="L259" s="151" t="s">
        <v>168</v>
      </c>
      <c r="M259" s="151" t="s">
        <v>0</v>
      </c>
      <c r="N259" s="151" t="s">
        <v>232</v>
      </c>
      <c r="O259" s="151" t="s">
        <v>170</v>
      </c>
      <c r="P259" s="160"/>
      <c r="Q259" s="45"/>
      <c r="R259" s="46"/>
      <c r="S259" s="47"/>
      <c r="T259" s="194"/>
      <c r="U259" s="198"/>
    </row>
    <row r="260" spans="3:40" ht="15" customHeight="1">
      <c r="C260" s="169"/>
      <c r="D260" s="310"/>
      <c r="E260" s="311"/>
      <c r="F260" s="241" t="s">
        <v>14</v>
      </c>
      <c r="G260" s="151"/>
      <c r="H260" s="151" t="s">
        <v>163</v>
      </c>
      <c r="I260" s="151" t="s">
        <v>166</v>
      </c>
      <c r="J260" s="151" t="s">
        <v>0</v>
      </c>
      <c r="K260" s="151" t="s">
        <v>167</v>
      </c>
      <c r="L260" s="151" t="s">
        <v>168</v>
      </c>
      <c r="M260" s="151" t="s">
        <v>0</v>
      </c>
      <c r="N260" s="151" t="s">
        <v>233</v>
      </c>
      <c r="O260" s="151" t="s">
        <v>170</v>
      </c>
      <c r="P260" s="160"/>
      <c r="Q260" s="45"/>
      <c r="R260" s="46"/>
      <c r="S260" s="47"/>
      <c r="T260" s="194"/>
      <c r="U260" s="198"/>
    </row>
    <row r="261" spans="3:40" ht="15" customHeight="1">
      <c r="C261" s="169"/>
      <c r="D261" s="310"/>
      <c r="E261" s="311"/>
      <c r="F261" s="241" t="s">
        <v>15</v>
      </c>
      <c r="G261" s="151"/>
      <c r="H261" s="151" t="s">
        <v>163</v>
      </c>
      <c r="I261" s="151" t="s">
        <v>166</v>
      </c>
      <c r="J261" s="151" t="s">
        <v>0</v>
      </c>
      <c r="K261" s="151" t="s">
        <v>167</v>
      </c>
      <c r="L261" s="151" t="s">
        <v>168</v>
      </c>
      <c r="M261" s="151" t="s">
        <v>0</v>
      </c>
      <c r="N261" s="151" t="s">
        <v>234</v>
      </c>
      <c r="O261" s="151" t="s">
        <v>170</v>
      </c>
      <c r="P261" s="160"/>
      <c r="Q261" s="45"/>
      <c r="R261" s="46"/>
      <c r="S261" s="47"/>
      <c r="T261" s="194"/>
      <c r="U261" s="198"/>
    </row>
    <row r="262" spans="3:40" ht="15" customHeight="1">
      <c r="C262" s="169"/>
      <c r="D262" s="310"/>
      <c r="E262" s="311"/>
      <c r="F262" s="241" t="s">
        <v>16</v>
      </c>
      <c r="G262" s="151"/>
      <c r="H262" s="151" t="s">
        <v>163</v>
      </c>
      <c r="I262" s="151" t="s">
        <v>166</v>
      </c>
      <c r="J262" s="151" t="s">
        <v>0</v>
      </c>
      <c r="K262" s="151" t="s">
        <v>167</v>
      </c>
      <c r="L262" s="151" t="s">
        <v>168</v>
      </c>
      <c r="M262" s="151" t="s">
        <v>0</v>
      </c>
      <c r="N262" s="151" t="s">
        <v>235</v>
      </c>
      <c r="O262" s="151" t="s">
        <v>170</v>
      </c>
      <c r="P262" s="160"/>
      <c r="Q262" s="45"/>
      <c r="R262" s="46"/>
      <c r="S262" s="47"/>
      <c r="T262" s="194"/>
      <c r="U262" s="198"/>
    </row>
    <row r="263" spans="3:40" ht="15" customHeight="1">
      <c r="C263" s="169"/>
      <c r="D263" s="310"/>
      <c r="E263" s="311"/>
      <c r="F263" s="241" t="s">
        <v>17</v>
      </c>
      <c r="G263" s="151"/>
      <c r="H263" s="151" t="s">
        <v>163</v>
      </c>
      <c r="I263" s="151" t="s">
        <v>166</v>
      </c>
      <c r="J263" s="151" t="s">
        <v>0</v>
      </c>
      <c r="K263" s="151" t="s">
        <v>167</v>
      </c>
      <c r="L263" s="151" t="s">
        <v>168</v>
      </c>
      <c r="M263" s="151" t="s">
        <v>0</v>
      </c>
      <c r="N263" s="151" t="s">
        <v>236</v>
      </c>
      <c r="O263" s="151" t="s">
        <v>170</v>
      </c>
      <c r="P263" s="160"/>
      <c r="Q263" s="45"/>
      <c r="R263" s="46"/>
      <c r="S263" s="47"/>
      <c r="T263" s="194"/>
      <c r="U263" s="198"/>
    </row>
    <row r="264" spans="3:40" ht="15" customHeight="1">
      <c r="C264" s="169"/>
      <c r="D264" s="310"/>
      <c r="E264" s="311"/>
      <c r="F264" s="241" t="s">
        <v>18</v>
      </c>
      <c r="G264" s="151"/>
      <c r="H264" s="151" t="s">
        <v>163</v>
      </c>
      <c r="I264" s="151" t="s">
        <v>166</v>
      </c>
      <c r="J264" s="151" t="s">
        <v>0</v>
      </c>
      <c r="K264" s="151" t="s">
        <v>167</v>
      </c>
      <c r="L264" s="151" t="s">
        <v>168</v>
      </c>
      <c r="M264" s="151" t="s">
        <v>0</v>
      </c>
      <c r="N264" s="151" t="s">
        <v>237</v>
      </c>
      <c r="O264" s="151" t="s">
        <v>170</v>
      </c>
      <c r="P264" s="160"/>
      <c r="Q264" s="45"/>
      <c r="R264" s="46"/>
      <c r="S264" s="47"/>
      <c r="T264" s="194"/>
      <c r="U264" s="198"/>
    </row>
    <row r="265" spans="3:40" ht="15" customHeight="1">
      <c r="C265" s="169"/>
      <c r="D265" s="310"/>
      <c r="E265" s="311"/>
      <c r="F265" s="241" t="s">
        <v>19</v>
      </c>
      <c r="G265" s="151"/>
      <c r="H265" s="151" t="s">
        <v>163</v>
      </c>
      <c r="I265" s="151" t="s">
        <v>166</v>
      </c>
      <c r="J265" s="151" t="s">
        <v>0</v>
      </c>
      <c r="K265" s="151" t="s">
        <v>167</v>
      </c>
      <c r="L265" s="151" t="s">
        <v>168</v>
      </c>
      <c r="M265" s="151" t="s">
        <v>0</v>
      </c>
      <c r="N265" s="151" t="s">
        <v>238</v>
      </c>
      <c r="O265" s="151" t="s">
        <v>170</v>
      </c>
      <c r="P265" s="160"/>
      <c r="Q265" s="45"/>
      <c r="R265" s="46"/>
      <c r="S265" s="47"/>
      <c r="T265" s="194"/>
      <c r="U265" s="198"/>
    </row>
    <row r="266" spans="3:40" ht="15" customHeight="1">
      <c r="C266" s="169"/>
      <c r="D266" s="310"/>
      <c r="E266" s="311"/>
      <c r="F266" s="241" t="s">
        <v>20</v>
      </c>
      <c r="G266" s="151"/>
      <c r="H266" s="151" t="s">
        <v>163</v>
      </c>
      <c r="I266" s="151" t="s">
        <v>166</v>
      </c>
      <c r="J266" s="151" t="s">
        <v>0</v>
      </c>
      <c r="K266" s="151" t="s">
        <v>167</v>
      </c>
      <c r="L266" s="151" t="s">
        <v>168</v>
      </c>
      <c r="M266" s="151" t="s">
        <v>0</v>
      </c>
      <c r="N266" s="151" t="s">
        <v>239</v>
      </c>
      <c r="O266" s="151" t="s">
        <v>170</v>
      </c>
      <c r="P266" s="160"/>
      <c r="Q266" s="45"/>
      <c r="R266" s="46"/>
      <c r="S266" s="47"/>
      <c r="T266" s="194"/>
      <c r="U266" s="198"/>
    </row>
    <row r="267" spans="3:40" ht="15" customHeight="1">
      <c r="C267" s="169"/>
      <c r="D267" s="310"/>
      <c r="E267" s="311"/>
      <c r="F267" s="241" t="s">
        <v>542</v>
      </c>
      <c r="G267" s="151"/>
      <c r="H267" s="151" t="s">
        <v>163</v>
      </c>
      <c r="I267" s="151" t="s">
        <v>166</v>
      </c>
      <c r="J267" s="151" t="s">
        <v>0</v>
      </c>
      <c r="K267" s="151" t="s">
        <v>167</v>
      </c>
      <c r="L267" s="151" t="s">
        <v>168</v>
      </c>
      <c r="M267" s="151" t="s">
        <v>0</v>
      </c>
      <c r="N267" s="151" t="s">
        <v>240</v>
      </c>
      <c r="O267" s="151" t="s">
        <v>170</v>
      </c>
      <c r="P267" s="160"/>
      <c r="Q267" s="45"/>
      <c r="R267" s="46"/>
      <c r="S267" s="47"/>
      <c r="T267" s="194"/>
      <c r="U267" s="198"/>
    </row>
    <row r="268" spans="3:40" ht="15" customHeight="1">
      <c r="C268" s="169"/>
      <c r="D268" s="310"/>
      <c r="E268" s="311"/>
      <c r="F268" s="241" t="s">
        <v>21</v>
      </c>
      <c r="G268" s="151"/>
      <c r="H268" s="151" t="s">
        <v>163</v>
      </c>
      <c r="I268" s="151" t="s">
        <v>166</v>
      </c>
      <c r="J268" s="151" t="s">
        <v>0</v>
      </c>
      <c r="K268" s="151" t="s">
        <v>167</v>
      </c>
      <c r="L268" s="151" t="s">
        <v>168</v>
      </c>
      <c r="M268" s="151" t="s">
        <v>0</v>
      </c>
      <c r="N268" s="151" t="s">
        <v>241</v>
      </c>
      <c r="O268" s="151" t="s">
        <v>170</v>
      </c>
      <c r="P268" s="160"/>
      <c r="Q268" s="45"/>
      <c r="R268" s="46"/>
      <c r="S268" s="47"/>
      <c r="T268" s="194"/>
      <c r="U268" s="198"/>
    </row>
    <row r="269" spans="3:40" ht="15" customHeight="1">
      <c r="C269" s="169"/>
      <c r="D269" s="310"/>
      <c r="E269" s="311"/>
      <c r="F269" s="241" t="s">
        <v>22</v>
      </c>
      <c r="G269" s="151"/>
      <c r="H269" s="151" t="s">
        <v>163</v>
      </c>
      <c r="I269" s="151" t="s">
        <v>166</v>
      </c>
      <c r="J269" s="151" t="s">
        <v>0</v>
      </c>
      <c r="K269" s="151" t="s">
        <v>167</v>
      </c>
      <c r="L269" s="151" t="s">
        <v>168</v>
      </c>
      <c r="M269" s="151" t="s">
        <v>0</v>
      </c>
      <c r="N269" s="151" t="s">
        <v>242</v>
      </c>
      <c r="O269" s="151" t="s">
        <v>170</v>
      </c>
      <c r="P269" s="160"/>
      <c r="Q269" s="45"/>
      <c r="R269" s="46"/>
      <c r="S269" s="47"/>
      <c r="T269" s="194"/>
      <c r="U269" s="198"/>
    </row>
    <row r="270" spans="3:40" ht="15" customHeight="1">
      <c r="C270" s="169"/>
      <c r="D270" s="310"/>
      <c r="E270" s="311"/>
      <c r="F270" s="241" t="s">
        <v>543</v>
      </c>
      <c r="G270" s="151"/>
      <c r="H270" s="151" t="s">
        <v>163</v>
      </c>
      <c r="I270" s="151" t="s">
        <v>166</v>
      </c>
      <c r="J270" s="151" t="s">
        <v>0</v>
      </c>
      <c r="K270" s="151" t="s">
        <v>167</v>
      </c>
      <c r="L270" s="151" t="s">
        <v>168</v>
      </c>
      <c r="M270" s="151" t="s">
        <v>0</v>
      </c>
      <c r="N270" s="151" t="s">
        <v>243</v>
      </c>
      <c r="O270" s="151" t="s">
        <v>170</v>
      </c>
      <c r="P270" s="160"/>
      <c r="Q270" s="45"/>
      <c r="R270" s="46"/>
      <c r="S270" s="47"/>
      <c r="T270" s="194"/>
      <c r="U270" s="198"/>
    </row>
    <row r="271" spans="3:40" ht="15" customHeight="1">
      <c r="C271" s="169"/>
      <c r="D271" s="310"/>
      <c r="E271" s="311"/>
      <c r="F271" s="241" t="s">
        <v>23</v>
      </c>
      <c r="G271" s="151"/>
      <c r="H271" s="151" t="s">
        <v>163</v>
      </c>
      <c r="I271" s="151" t="s">
        <v>166</v>
      </c>
      <c r="J271" s="151" t="s">
        <v>0</v>
      </c>
      <c r="K271" s="151" t="s">
        <v>167</v>
      </c>
      <c r="L271" s="151" t="s">
        <v>168</v>
      </c>
      <c r="M271" s="151" t="s">
        <v>0</v>
      </c>
      <c r="N271" s="151" t="s">
        <v>244</v>
      </c>
      <c r="O271" s="151" t="s">
        <v>170</v>
      </c>
      <c r="P271" s="160"/>
      <c r="Q271" s="45"/>
      <c r="R271" s="46"/>
      <c r="S271" s="47"/>
      <c r="T271" s="194"/>
      <c r="U271" s="198"/>
    </row>
    <row r="272" spans="3:40" ht="15" customHeight="1">
      <c r="C272" s="169"/>
      <c r="D272" s="310"/>
      <c r="E272" s="311"/>
      <c r="F272" s="241" t="s">
        <v>544</v>
      </c>
      <c r="G272" s="151"/>
      <c r="H272" s="151" t="s">
        <v>163</v>
      </c>
      <c r="I272" s="151" t="s">
        <v>166</v>
      </c>
      <c r="J272" s="151" t="s">
        <v>0</v>
      </c>
      <c r="K272" s="151" t="s">
        <v>167</v>
      </c>
      <c r="L272" s="151" t="s">
        <v>168</v>
      </c>
      <c r="M272" s="151" t="s">
        <v>0</v>
      </c>
      <c r="N272" s="151" t="s">
        <v>245</v>
      </c>
      <c r="O272" s="151" t="s">
        <v>170</v>
      </c>
      <c r="P272" s="160"/>
      <c r="Q272" s="45"/>
      <c r="R272" s="46"/>
      <c r="S272" s="47"/>
      <c r="T272" s="194"/>
      <c r="U272" s="194"/>
      <c r="V272" s="195"/>
      <c r="W272" s="195"/>
      <c r="X272" s="195"/>
      <c r="Y272" s="195"/>
      <c r="Z272" s="195"/>
      <c r="AA272" s="195"/>
      <c r="AB272" s="195"/>
      <c r="AC272" s="195"/>
      <c r="AD272" s="195"/>
      <c r="AE272" s="195"/>
      <c r="AF272" s="195"/>
      <c r="AG272" s="195"/>
      <c r="AH272" s="195"/>
      <c r="AI272" s="195"/>
      <c r="AJ272" s="195"/>
      <c r="AK272" s="195"/>
      <c r="AL272" s="195"/>
      <c r="AM272" s="195"/>
      <c r="AN272" s="195"/>
    </row>
    <row r="273" spans="3:40" ht="15" customHeight="1">
      <c r="C273" s="169"/>
      <c r="D273" s="310"/>
      <c r="E273" s="311"/>
      <c r="F273" s="241" t="s">
        <v>545</v>
      </c>
      <c r="G273" s="151"/>
      <c r="H273" s="151" t="s">
        <v>163</v>
      </c>
      <c r="I273" s="151" t="s">
        <v>166</v>
      </c>
      <c r="J273" s="151" t="s">
        <v>0</v>
      </c>
      <c r="K273" s="151" t="s">
        <v>167</v>
      </c>
      <c r="L273" s="151" t="s">
        <v>168</v>
      </c>
      <c r="M273" s="151" t="s">
        <v>0</v>
      </c>
      <c r="N273" s="151" t="s">
        <v>246</v>
      </c>
      <c r="O273" s="151" t="s">
        <v>170</v>
      </c>
      <c r="P273" s="160"/>
      <c r="Q273" s="45"/>
      <c r="R273" s="46"/>
      <c r="S273" s="47"/>
      <c r="T273" s="194"/>
      <c r="U273" s="194"/>
      <c r="V273" s="195"/>
      <c r="W273" s="195"/>
      <c r="X273" s="195"/>
      <c r="Y273" s="195"/>
      <c r="Z273" s="195"/>
      <c r="AA273" s="195"/>
      <c r="AB273" s="195"/>
      <c r="AC273" s="195"/>
      <c r="AD273" s="195"/>
      <c r="AE273" s="195"/>
      <c r="AF273" s="195"/>
      <c r="AG273" s="195"/>
      <c r="AH273" s="195"/>
      <c r="AI273" s="195"/>
      <c r="AJ273" s="195"/>
      <c r="AK273" s="195"/>
      <c r="AL273" s="195"/>
      <c r="AM273" s="195"/>
      <c r="AN273" s="195"/>
    </row>
    <row r="274" spans="3:40" ht="15" customHeight="1">
      <c r="C274" s="169"/>
      <c r="D274" s="310"/>
      <c r="E274" s="311"/>
      <c r="F274" s="241" t="s">
        <v>24</v>
      </c>
      <c r="G274" s="151"/>
      <c r="H274" s="151" t="s">
        <v>163</v>
      </c>
      <c r="I274" s="151" t="s">
        <v>166</v>
      </c>
      <c r="J274" s="151" t="s">
        <v>0</v>
      </c>
      <c r="K274" s="151" t="s">
        <v>167</v>
      </c>
      <c r="L274" s="151" t="s">
        <v>168</v>
      </c>
      <c r="M274" s="151" t="s">
        <v>0</v>
      </c>
      <c r="N274" s="151" t="s">
        <v>247</v>
      </c>
      <c r="O274" s="151" t="s">
        <v>170</v>
      </c>
      <c r="P274" s="160"/>
      <c r="Q274" s="45"/>
      <c r="R274" s="46"/>
      <c r="S274" s="47"/>
      <c r="T274" s="194"/>
      <c r="U274" s="194"/>
      <c r="V274" s="195"/>
      <c r="W274" s="195"/>
      <c r="X274" s="195"/>
      <c r="Y274" s="195"/>
      <c r="Z274" s="195"/>
      <c r="AA274" s="195"/>
      <c r="AB274" s="195"/>
      <c r="AC274" s="195"/>
      <c r="AD274" s="195"/>
      <c r="AE274" s="195"/>
      <c r="AF274" s="195"/>
      <c r="AG274" s="195"/>
      <c r="AH274" s="195"/>
      <c r="AI274" s="195"/>
      <c r="AJ274" s="195"/>
      <c r="AK274" s="195"/>
      <c r="AL274" s="195"/>
      <c r="AM274" s="195"/>
      <c r="AN274" s="195"/>
    </row>
    <row r="275" spans="3:40" ht="15" customHeight="1">
      <c r="C275" s="169"/>
      <c r="D275" s="310"/>
      <c r="E275" s="311"/>
      <c r="F275" s="241" t="s">
        <v>25</v>
      </c>
      <c r="G275" s="151"/>
      <c r="H275" s="151" t="s">
        <v>163</v>
      </c>
      <c r="I275" s="151" t="s">
        <v>166</v>
      </c>
      <c r="J275" s="151" t="s">
        <v>0</v>
      </c>
      <c r="K275" s="151" t="s">
        <v>167</v>
      </c>
      <c r="L275" s="151" t="s">
        <v>168</v>
      </c>
      <c r="M275" s="151" t="s">
        <v>0</v>
      </c>
      <c r="N275" s="151" t="s">
        <v>248</v>
      </c>
      <c r="O275" s="151" t="s">
        <v>170</v>
      </c>
      <c r="P275" s="160"/>
      <c r="Q275" s="45"/>
      <c r="R275" s="46"/>
      <c r="S275" s="47"/>
      <c r="T275" s="194"/>
      <c r="U275" s="194"/>
      <c r="V275" s="195"/>
      <c r="W275" s="195"/>
      <c r="X275" s="195"/>
      <c r="Y275" s="195"/>
      <c r="Z275" s="195"/>
      <c r="AA275" s="195"/>
      <c r="AB275" s="195"/>
      <c r="AC275" s="195"/>
      <c r="AD275" s="195"/>
      <c r="AE275" s="195"/>
      <c r="AF275" s="195"/>
      <c r="AG275" s="195"/>
      <c r="AH275" s="195"/>
      <c r="AI275" s="195"/>
      <c r="AJ275" s="195"/>
      <c r="AK275" s="195"/>
      <c r="AL275" s="195"/>
      <c r="AM275" s="195"/>
      <c r="AN275" s="195"/>
    </row>
    <row r="276" spans="3:40" ht="15" customHeight="1">
      <c r="C276" s="169"/>
      <c r="D276" s="310"/>
      <c r="E276" s="311"/>
      <c r="F276" s="241" t="s">
        <v>546</v>
      </c>
      <c r="G276" s="151"/>
      <c r="H276" s="151" t="s">
        <v>163</v>
      </c>
      <c r="I276" s="151" t="s">
        <v>166</v>
      </c>
      <c r="J276" s="151" t="s">
        <v>0</v>
      </c>
      <c r="K276" s="151" t="s">
        <v>167</v>
      </c>
      <c r="L276" s="151" t="s">
        <v>168</v>
      </c>
      <c r="M276" s="151" t="s">
        <v>0</v>
      </c>
      <c r="N276" s="151" t="s">
        <v>249</v>
      </c>
      <c r="O276" s="151" t="s">
        <v>170</v>
      </c>
      <c r="P276" s="160"/>
      <c r="Q276" s="45"/>
      <c r="R276" s="46"/>
      <c r="S276" s="47"/>
      <c r="T276" s="194"/>
      <c r="U276" s="194"/>
      <c r="V276" s="195"/>
      <c r="W276" s="195"/>
      <c r="X276" s="195"/>
      <c r="Y276" s="195"/>
      <c r="Z276" s="195"/>
      <c r="AA276" s="195"/>
      <c r="AB276" s="195"/>
      <c r="AC276" s="195"/>
      <c r="AD276" s="195"/>
      <c r="AE276" s="195"/>
      <c r="AF276" s="195"/>
      <c r="AG276" s="195"/>
      <c r="AH276" s="195"/>
      <c r="AI276" s="195"/>
      <c r="AJ276" s="195"/>
      <c r="AK276" s="195"/>
      <c r="AL276" s="195"/>
      <c r="AM276" s="195"/>
      <c r="AN276" s="195"/>
    </row>
    <row r="277" spans="3:40" ht="15" customHeight="1">
      <c r="C277" s="169"/>
      <c r="D277" s="310"/>
      <c r="E277" s="311"/>
      <c r="F277" s="241" t="s">
        <v>26</v>
      </c>
      <c r="G277" s="151"/>
      <c r="H277" s="151" t="s">
        <v>163</v>
      </c>
      <c r="I277" s="151" t="s">
        <v>166</v>
      </c>
      <c r="J277" s="151" t="s">
        <v>0</v>
      </c>
      <c r="K277" s="151" t="s">
        <v>167</v>
      </c>
      <c r="L277" s="151" t="s">
        <v>168</v>
      </c>
      <c r="M277" s="151" t="s">
        <v>0</v>
      </c>
      <c r="N277" s="151" t="s">
        <v>250</v>
      </c>
      <c r="O277" s="151" t="s">
        <v>170</v>
      </c>
      <c r="P277" s="160"/>
      <c r="Q277" s="45"/>
      <c r="R277" s="46"/>
      <c r="S277" s="47"/>
      <c r="T277" s="194"/>
      <c r="U277" s="194"/>
      <c r="V277" s="195"/>
      <c r="W277" s="195"/>
      <c r="X277" s="195"/>
      <c r="Y277" s="195"/>
      <c r="Z277" s="195"/>
      <c r="AA277" s="195"/>
      <c r="AB277" s="195"/>
      <c r="AC277" s="195"/>
      <c r="AD277" s="195"/>
      <c r="AE277" s="195"/>
      <c r="AF277" s="195"/>
      <c r="AG277" s="195"/>
      <c r="AH277" s="195"/>
      <c r="AI277" s="195"/>
      <c r="AJ277" s="195"/>
      <c r="AK277" s="195"/>
      <c r="AL277" s="195"/>
      <c r="AM277" s="195"/>
      <c r="AN277" s="195"/>
    </row>
    <row r="278" spans="3:40" ht="15" customHeight="1">
      <c r="C278" s="169"/>
      <c r="D278" s="310"/>
      <c r="E278" s="311"/>
      <c r="F278" s="241" t="s">
        <v>27</v>
      </c>
      <c r="G278" s="151"/>
      <c r="H278" s="151" t="s">
        <v>163</v>
      </c>
      <c r="I278" s="151" t="s">
        <v>166</v>
      </c>
      <c r="J278" s="151" t="s">
        <v>0</v>
      </c>
      <c r="K278" s="151" t="s">
        <v>167</v>
      </c>
      <c r="L278" s="151" t="s">
        <v>168</v>
      </c>
      <c r="M278" s="151" t="s">
        <v>0</v>
      </c>
      <c r="N278" s="151" t="s">
        <v>251</v>
      </c>
      <c r="O278" s="151" t="s">
        <v>170</v>
      </c>
      <c r="P278" s="160"/>
      <c r="Q278" s="45"/>
      <c r="R278" s="46"/>
      <c r="S278" s="47"/>
      <c r="T278" s="194"/>
      <c r="U278" s="194"/>
      <c r="V278" s="195"/>
      <c r="W278" s="195"/>
      <c r="X278" s="195"/>
      <c r="Y278" s="195"/>
      <c r="Z278" s="195"/>
      <c r="AA278" s="195"/>
      <c r="AB278" s="195"/>
      <c r="AC278" s="195"/>
      <c r="AD278" s="195"/>
      <c r="AE278" s="195"/>
      <c r="AF278" s="195"/>
      <c r="AG278" s="195"/>
      <c r="AH278" s="195"/>
      <c r="AI278" s="195"/>
      <c r="AJ278" s="195"/>
      <c r="AK278" s="195"/>
      <c r="AL278" s="195"/>
      <c r="AM278" s="195"/>
      <c r="AN278" s="195"/>
    </row>
    <row r="279" spans="3:40" ht="15" customHeight="1">
      <c r="C279" s="169"/>
      <c r="D279" s="310"/>
      <c r="E279" s="311"/>
      <c r="F279" s="241" t="s">
        <v>547</v>
      </c>
      <c r="G279" s="151"/>
      <c r="H279" s="151" t="s">
        <v>163</v>
      </c>
      <c r="I279" s="151" t="s">
        <v>166</v>
      </c>
      <c r="J279" s="151" t="s">
        <v>0</v>
      </c>
      <c r="K279" s="151" t="s">
        <v>167</v>
      </c>
      <c r="L279" s="151" t="s">
        <v>168</v>
      </c>
      <c r="M279" s="151" t="s">
        <v>0</v>
      </c>
      <c r="N279" s="151" t="s">
        <v>252</v>
      </c>
      <c r="O279" s="151" t="s">
        <v>170</v>
      </c>
      <c r="P279" s="160"/>
      <c r="Q279" s="45"/>
      <c r="R279" s="46"/>
      <c r="S279" s="47"/>
      <c r="T279" s="194"/>
      <c r="U279" s="194"/>
      <c r="V279" s="195"/>
      <c r="W279" s="195"/>
      <c r="X279" s="195"/>
      <c r="Y279" s="195"/>
      <c r="Z279" s="195"/>
      <c r="AA279" s="195"/>
      <c r="AB279" s="195"/>
      <c r="AC279" s="195"/>
      <c r="AD279" s="195"/>
      <c r="AE279" s="195"/>
      <c r="AF279" s="195"/>
      <c r="AG279" s="195"/>
      <c r="AH279" s="195"/>
      <c r="AI279" s="195"/>
      <c r="AJ279" s="195"/>
      <c r="AK279" s="195"/>
      <c r="AL279" s="195"/>
      <c r="AM279" s="195"/>
      <c r="AN279" s="195"/>
    </row>
    <row r="280" spans="3:40" ht="15" customHeight="1">
      <c r="C280" s="169"/>
      <c r="D280" s="310"/>
      <c r="E280" s="311"/>
      <c r="F280" s="241" t="s">
        <v>28</v>
      </c>
      <c r="G280" s="151"/>
      <c r="H280" s="151" t="s">
        <v>163</v>
      </c>
      <c r="I280" s="151" t="s">
        <v>166</v>
      </c>
      <c r="J280" s="151" t="s">
        <v>0</v>
      </c>
      <c r="K280" s="151" t="s">
        <v>167</v>
      </c>
      <c r="L280" s="151" t="s">
        <v>168</v>
      </c>
      <c r="M280" s="151" t="s">
        <v>0</v>
      </c>
      <c r="N280" s="151" t="s">
        <v>253</v>
      </c>
      <c r="O280" s="151" t="s">
        <v>170</v>
      </c>
      <c r="P280" s="160"/>
      <c r="Q280" s="45"/>
      <c r="R280" s="46"/>
      <c r="S280" s="47"/>
      <c r="T280" s="194"/>
      <c r="U280" s="194"/>
      <c r="V280" s="195"/>
      <c r="W280" s="195"/>
      <c r="X280" s="195"/>
      <c r="Y280" s="195"/>
      <c r="Z280" s="195"/>
      <c r="AA280" s="195"/>
      <c r="AB280" s="195"/>
      <c r="AC280" s="195"/>
      <c r="AD280" s="195"/>
      <c r="AE280" s="195"/>
      <c r="AF280" s="195"/>
      <c r="AG280" s="195"/>
      <c r="AH280" s="195"/>
      <c r="AI280" s="195"/>
      <c r="AJ280" s="195"/>
      <c r="AK280" s="195"/>
      <c r="AL280" s="195"/>
      <c r="AM280" s="195"/>
      <c r="AN280" s="195"/>
    </row>
    <row r="281" spans="3:40" ht="15" customHeight="1">
      <c r="C281" s="169"/>
      <c r="D281" s="310"/>
      <c r="E281" s="311"/>
      <c r="F281" s="241" t="s">
        <v>29</v>
      </c>
      <c r="G281" s="151"/>
      <c r="H281" s="151" t="s">
        <v>163</v>
      </c>
      <c r="I281" s="151" t="s">
        <v>166</v>
      </c>
      <c r="J281" s="151" t="s">
        <v>0</v>
      </c>
      <c r="K281" s="151" t="s">
        <v>167</v>
      </c>
      <c r="L281" s="151" t="s">
        <v>168</v>
      </c>
      <c r="M281" s="151" t="s">
        <v>0</v>
      </c>
      <c r="N281" s="151" t="s">
        <v>254</v>
      </c>
      <c r="O281" s="151" t="s">
        <v>170</v>
      </c>
      <c r="P281" s="160"/>
      <c r="Q281" s="45"/>
      <c r="R281" s="46"/>
      <c r="S281" s="47"/>
      <c r="T281" s="194"/>
      <c r="U281" s="194"/>
      <c r="V281" s="195"/>
      <c r="W281" s="195"/>
      <c r="X281" s="195"/>
      <c r="Y281" s="195"/>
      <c r="Z281" s="195"/>
      <c r="AA281" s="195"/>
      <c r="AB281" s="195"/>
      <c r="AC281" s="195"/>
      <c r="AD281" s="195"/>
      <c r="AE281" s="195"/>
      <c r="AF281" s="195"/>
      <c r="AG281" s="195"/>
      <c r="AH281" s="195"/>
      <c r="AI281" s="195"/>
      <c r="AJ281" s="195"/>
      <c r="AK281" s="195"/>
      <c r="AL281" s="195"/>
      <c r="AM281" s="195"/>
      <c r="AN281" s="195"/>
    </row>
    <row r="282" spans="3:40" ht="15" customHeight="1">
      <c r="C282" s="169"/>
      <c r="D282" s="310"/>
      <c r="E282" s="311"/>
      <c r="F282" s="241" t="s">
        <v>548</v>
      </c>
      <c r="G282" s="151"/>
      <c r="H282" s="151" t="s">
        <v>163</v>
      </c>
      <c r="I282" s="151" t="s">
        <v>166</v>
      </c>
      <c r="J282" s="151" t="s">
        <v>0</v>
      </c>
      <c r="K282" s="151" t="s">
        <v>167</v>
      </c>
      <c r="L282" s="151" t="s">
        <v>168</v>
      </c>
      <c r="M282" s="151" t="s">
        <v>0</v>
      </c>
      <c r="N282" s="151" t="s">
        <v>255</v>
      </c>
      <c r="O282" s="151" t="s">
        <v>170</v>
      </c>
      <c r="P282" s="160"/>
      <c r="Q282" s="45"/>
      <c r="R282" s="46"/>
      <c r="S282" s="47"/>
      <c r="T282" s="194"/>
      <c r="U282" s="194"/>
      <c r="V282" s="195"/>
      <c r="W282" s="195"/>
      <c r="X282" s="195"/>
      <c r="Y282" s="195"/>
      <c r="Z282" s="195"/>
      <c r="AA282" s="195"/>
      <c r="AB282" s="195"/>
      <c r="AC282" s="195"/>
      <c r="AD282" s="195"/>
      <c r="AE282" s="195"/>
      <c r="AF282" s="195"/>
      <c r="AG282" s="195"/>
      <c r="AH282" s="195"/>
      <c r="AI282" s="195"/>
      <c r="AJ282" s="195"/>
      <c r="AK282" s="195"/>
      <c r="AL282" s="195"/>
      <c r="AM282" s="195"/>
      <c r="AN282" s="195"/>
    </row>
    <row r="283" spans="3:40" ht="15" customHeight="1">
      <c r="C283" s="169"/>
      <c r="D283" s="310"/>
      <c r="E283" s="311"/>
      <c r="F283" s="241" t="s">
        <v>30</v>
      </c>
      <c r="G283" s="151"/>
      <c r="H283" s="151" t="s">
        <v>163</v>
      </c>
      <c r="I283" s="151" t="s">
        <v>166</v>
      </c>
      <c r="J283" s="151" t="s">
        <v>0</v>
      </c>
      <c r="K283" s="151" t="s">
        <v>167</v>
      </c>
      <c r="L283" s="151" t="s">
        <v>168</v>
      </c>
      <c r="M283" s="151" t="s">
        <v>0</v>
      </c>
      <c r="N283" s="151" t="s">
        <v>256</v>
      </c>
      <c r="O283" s="151" t="s">
        <v>170</v>
      </c>
      <c r="P283" s="160"/>
      <c r="Q283" s="45"/>
      <c r="R283" s="46"/>
      <c r="S283" s="47"/>
      <c r="T283" s="194"/>
      <c r="U283" s="194"/>
      <c r="V283" s="195"/>
      <c r="W283" s="195"/>
      <c r="X283" s="195"/>
      <c r="Y283" s="195"/>
      <c r="Z283" s="195"/>
      <c r="AA283" s="195"/>
      <c r="AB283" s="195"/>
      <c r="AC283" s="195"/>
      <c r="AD283" s="195"/>
      <c r="AE283" s="195"/>
      <c r="AF283" s="195"/>
      <c r="AG283" s="195"/>
      <c r="AH283" s="195"/>
      <c r="AI283" s="195"/>
      <c r="AJ283" s="195"/>
      <c r="AK283" s="195"/>
      <c r="AL283" s="195"/>
      <c r="AM283" s="195"/>
      <c r="AN283" s="195"/>
    </row>
    <row r="284" spans="3:40" ht="15" customHeight="1">
      <c r="C284" s="169"/>
      <c r="D284" s="310"/>
      <c r="E284" s="311"/>
      <c r="F284" s="241" t="s">
        <v>549</v>
      </c>
      <c r="G284" s="151"/>
      <c r="H284" s="151" t="s">
        <v>163</v>
      </c>
      <c r="I284" s="151" t="s">
        <v>166</v>
      </c>
      <c r="J284" s="151" t="s">
        <v>0</v>
      </c>
      <c r="K284" s="151" t="s">
        <v>167</v>
      </c>
      <c r="L284" s="151" t="s">
        <v>168</v>
      </c>
      <c r="M284" s="151" t="s">
        <v>0</v>
      </c>
      <c r="N284" s="151" t="s">
        <v>257</v>
      </c>
      <c r="O284" s="151" t="s">
        <v>170</v>
      </c>
      <c r="P284" s="160"/>
      <c r="Q284" s="45"/>
      <c r="R284" s="46"/>
      <c r="S284" s="47"/>
      <c r="T284" s="194"/>
      <c r="U284" s="194"/>
      <c r="V284" s="195"/>
      <c r="W284" s="195"/>
      <c r="X284" s="195"/>
      <c r="Y284" s="195"/>
      <c r="Z284" s="195"/>
      <c r="AA284" s="195"/>
      <c r="AB284" s="195"/>
      <c r="AC284" s="195"/>
      <c r="AD284" s="195"/>
      <c r="AE284" s="195"/>
      <c r="AF284" s="195"/>
      <c r="AG284" s="195"/>
      <c r="AH284" s="195"/>
      <c r="AI284" s="195"/>
      <c r="AJ284" s="195"/>
      <c r="AK284" s="195"/>
      <c r="AL284" s="195"/>
      <c r="AM284" s="195"/>
      <c r="AN284" s="195"/>
    </row>
    <row r="285" spans="3:40" ht="15" customHeight="1">
      <c r="C285" s="169"/>
      <c r="D285" s="310"/>
      <c r="E285" s="311"/>
      <c r="F285" s="241" t="s">
        <v>550</v>
      </c>
      <c r="G285" s="151"/>
      <c r="H285" s="151" t="s">
        <v>163</v>
      </c>
      <c r="I285" s="151" t="s">
        <v>166</v>
      </c>
      <c r="J285" s="151" t="s">
        <v>0</v>
      </c>
      <c r="K285" s="151" t="s">
        <v>167</v>
      </c>
      <c r="L285" s="151" t="s">
        <v>168</v>
      </c>
      <c r="M285" s="151" t="s">
        <v>0</v>
      </c>
      <c r="N285" s="151" t="s">
        <v>258</v>
      </c>
      <c r="O285" s="151" t="s">
        <v>170</v>
      </c>
      <c r="P285" s="160"/>
      <c r="Q285" s="45"/>
      <c r="R285" s="46"/>
      <c r="S285" s="47"/>
      <c r="T285" s="194"/>
      <c r="U285" s="197"/>
      <c r="V285" s="167"/>
      <c r="W285" s="167"/>
      <c r="X285" s="167"/>
      <c r="Y285" s="167"/>
      <c r="Z285" s="167"/>
      <c r="AA285" s="167"/>
      <c r="AB285" s="167"/>
      <c r="AC285" s="167"/>
      <c r="AD285" s="167"/>
      <c r="AE285" s="167"/>
      <c r="AF285" s="167"/>
      <c r="AG285" s="167"/>
      <c r="AH285" s="167"/>
      <c r="AI285" s="167"/>
      <c r="AJ285" s="167"/>
      <c r="AK285" s="167"/>
      <c r="AL285" s="167"/>
      <c r="AM285" s="167"/>
      <c r="AN285" s="167"/>
    </row>
    <row r="286" spans="3:40" ht="15" customHeight="1">
      <c r="C286" s="169"/>
      <c r="D286" s="310"/>
      <c r="E286" s="311"/>
      <c r="F286" s="241" t="s">
        <v>551</v>
      </c>
      <c r="G286" s="151"/>
      <c r="H286" s="151" t="s">
        <v>163</v>
      </c>
      <c r="I286" s="151" t="s">
        <v>166</v>
      </c>
      <c r="J286" s="151" t="s">
        <v>0</v>
      </c>
      <c r="K286" s="151" t="s">
        <v>167</v>
      </c>
      <c r="L286" s="151" t="s">
        <v>168</v>
      </c>
      <c r="M286" s="151" t="s">
        <v>0</v>
      </c>
      <c r="N286" s="151" t="s">
        <v>259</v>
      </c>
      <c r="O286" s="151" t="s">
        <v>170</v>
      </c>
      <c r="P286" s="160"/>
      <c r="Q286" s="45"/>
      <c r="R286" s="46"/>
      <c r="S286" s="47"/>
      <c r="T286" s="194"/>
      <c r="U286" s="194"/>
      <c r="V286" s="195"/>
      <c r="W286" s="195"/>
      <c r="X286" s="195"/>
      <c r="Y286" s="195"/>
      <c r="Z286" s="195"/>
      <c r="AA286" s="195"/>
      <c r="AB286" s="195"/>
      <c r="AC286" s="195"/>
      <c r="AD286" s="195"/>
      <c r="AE286" s="195"/>
      <c r="AF286" s="195"/>
      <c r="AG286" s="195"/>
      <c r="AH286" s="195"/>
      <c r="AI286" s="195"/>
      <c r="AJ286" s="195"/>
      <c r="AK286" s="195"/>
      <c r="AL286" s="195"/>
      <c r="AM286" s="195"/>
      <c r="AN286" s="195"/>
    </row>
    <row r="287" spans="3:40" ht="15" customHeight="1">
      <c r="C287" s="169"/>
      <c r="D287" s="310"/>
      <c r="E287" s="311"/>
      <c r="F287" s="241" t="s">
        <v>552</v>
      </c>
      <c r="G287" s="151"/>
      <c r="H287" s="151" t="s">
        <v>163</v>
      </c>
      <c r="I287" s="151" t="s">
        <v>166</v>
      </c>
      <c r="J287" s="151" t="s">
        <v>0</v>
      </c>
      <c r="K287" s="151" t="s">
        <v>167</v>
      </c>
      <c r="L287" s="151" t="s">
        <v>168</v>
      </c>
      <c r="M287" s="151" t="s">
        <v>0</v>
      </c>
      <c r="N287" s="151" t="s">
        <v>260</v>
      </c>
      <c r="O287" s="151" t="s">
        <v>170</v>
      </c>
      <c r="P287" s="160"/>
      <c r="Q287" s="45"/>
      <c r="R287" s="46"/>
      <c r="S287" s="47"/>
      <c r="T287" s="194"/>
      <c r="U287" s="194"/>
      <c r="V287" s="195"/>
      <c r="W287" s="195"/>
      <c r="X287" s="195"/>
      <c r="Y287" s="195"/>
      <c r="Z287" s="195"/>
      <c r="AA287" s="195"/>
      <c r="AB287" s="195"/>
      <c r="AC287" s="195"/>
      <c r="AD287" s="195"/>
      <c r="AE287" s="195"/>
      <c r="AF287" s="195"/>
      <c r="AG287" s="195"/>
      <c r="AH287" s="195"/>
      <c r="AI287" s="195"/>
      <c r="AJ287" s="195"/>
      <c r="AK287" s="195"/>
      <c r="AL287" s="195"/>
      <c r="AM287" s="195"/>
      <c r="AN287" s="195"/>
    </row>
    <row r="288" spans="3:40" ht="15" customHeight="1">
      <c r="C288" s="169"/>
      <c r="D288" s="310"/>
      <c r="E288" s="311"/>
      <c r="F288" s="241" t="s">
        <v>31</v>
      </c>
      <c r="G288" s="151"/>
      <c r="H288" s="151" t="s">
        <v>163</v>
      </c>
      <c r="I288" s="151" t="s">
        <v>166</v>
      </c>
      <c r="J288" s="151" t="s">
        <v>0</v>
      </c>
      <c r="K288" s="151" t="s">
        <v>167</v>
      </c>
      <c r="L288" s="151" t="s">
        <v>168</v>
      </c>
      <c r="M288" s="151" t="s">
        <v>0</v>
      </c>
      <c r="N288" s="151" t="s">
        <v>261</v>
      </c>
      <c r="O288" s="151" t="s">
        <v>170</v>
      </c>
      <c r="P288" s="160"/>
      <c r="Q288" s="45"/>
      <c r="R288" s="46"/>
      <c r="S288" s="47"/>
      <c r="T288" s="194"/>
      <c r="U288" s="194"/>
      <c r="V288" s="195"/>
      <c r="W288" s="195"/>
      <c r="X288" s="195"/>
      <c r="Y288" s="195"/>
      <c r="Z288" s="195"/>
      <c r="AA288" s="195"/>
      <c r="AB288" s="195"/>
      <c r="AC288" s="195"/>
      <c r="AD288" s="195"/>
      <c r="AE288" s="195"/>
      <c r="AF288" s="195"/>
      <c r="AG288" s="195"/>
      <c r="AH288" s="195"/>
      <c r="AI288" s="195"/>
      <c r="AJ288" s="195"/>
      <c r="AK288" s="195"/>
      <c r="AL288" s="195"/>
      <c r="AM288" s="195"/>
      <c r="AN288" s="195"/>
    </row>
    <row r="289" spans="3:40" ht="15" customHeight="1">
      <c r="C289" s="169"/>
      <c r="D289" s="310"/>
      <c r="E289" s="311"/>
      <c r="F289" s="241" t="s">
        <v>553</v>
      </c>
      <c r="G289" s="151"/>
      <c r="H289" s="151" t="s">
        <v>163</v>
      </c>
      <c r="I289" s="151" t="s">
        <v>166</v>
      </c>
      <c r="J289" s="151" t="s">
        <v>0</v>
      </c>
      <c r="K289" s="151" t="s">
        <v>167</v>
      </c>
      <c r="L289" s="151" t="s">
        <v>168</v>
      </c>
      <c r="M289" s="151" t="s">
        <v>0</v>
      </c>
      <c r="N289" s="151" t="s">
        <v>262</v>
      </c>
      <c r="O289" s="151" t="s">
        <v>170</v>
      </c>
      <c r="P289" s="160"/>
      <c r="Q289" s="45"/>
      <c r="R289" s="46"/>
      <c r="S289" s="47"/>
      <c r="T289" s="194"/>
      <c r="U289" s="194"/>
      <c r="V289" s="195"/>
      <c r="W289" s="195"/>
      <c r="X289" s="195"/>
      <c r="Y289" s="195"/>
      <c r="Z289" s="195"/>
      <c r="AA289" s="195"/>
      <c r="AB289" s="195"/>
      <c r="AC289" s="195"/>
      <c r="AD289" s="195"/>
      <c r="AE289" s="195"/>
      <c r="AF289" s="195"/>
      <c r="AG289" s="195"/>
      <c r="AH289" s="195"/>
      <c r="AI289" s="195"/>
      <c r="AJ289" s="195"/>
      <c r="AK289" s="195"/>
      <c r="AL289" s="195"/>
      <c r="AM289" s="195"/>
      <c r="AN289" s="195"/>
    </row>
    <row r="290" spans="3:40" ht="15" customHeight="1">
      <c r="C290" s="169"/>
      <c r="D290" s="310"/>
      <c r="E290" s="311"/>
      <c r="F290" s="241" t="s">
        <v>32</v>
      </c>
      <c r="G290" s="151"/>
      <c r="H290" s="151" t="s">
        <v>163</v>
      </c>
      <c r="I290" s="151" t="s">
        <v>166</v>
      </c>
      <c r="J290" s="151" t="s">
        <v>0</v>
      </c>
      <c r="K290" s="151" t="s">
        <v>167</v>
      </c>
      <c r="L290" s="151" t="s">
        <v>168</v>
      </c>
      <c r="M290" s="151" t="s">
        <v>0</v>
      </c>
      <c r="N290" s="151" t="s">
        <v>263</v>
      </c>
      <c r="O290" s="151" t="s">
        <v>170</v>
      </c>
      <c r="P290" s="160"/>
      <c r="Q290" s="45"/>
      <c r="R290" s="46"/>
      <c r="S290" s="47"/>
      <c r="T290" s="194"/>
      <c r="U290" s="194"/>
      <c r="V290" s="195"/>
      <c r="W290" s="195"/>
      <c r="X290" s="195"/>
      <c r="Y290" s="195"/>
      <c r="Z290" s="195"/>
      <c r="AA290" s="195"/>
      <c r="AB290" s="195"/>
      <c r="AC290" s="195"/>
      <c r="AD290" s="195"/>
      <c r="AE290" s="195"/>
      <c r="AF290" s="195"/>
      <c r="AG290" s="195"/>
      <c r="AH290" s="195"/>
      <c r="AI290" s="195"/>
      <c r="AJ290" s="195"/>
      <c r="AK290" s="195"/>
      <c r="AL290" s="195"/>
      <c r="AM290" s="195"/>
      <c r="AN290" s="195"/>
    </row>
    <row r="291" spans="3:40" ht="15" customHeight="1">
      <c r="C291" s="169"/>
      <c r="D291" s="310"/>
      <c r="E291" s="311"/>
      <c r="F291" s="241" t="s">
        <v>554</v>
      </c>
      <c r="G291" s="151"/>
      <c r="H291" s="151" t="s">
        <v>163</v>
      </c>
      <c r="I291" s="151" t="s">
        <v>166</v>
      </c>
      <c r="J291" s="151" t="s">
        <v>0</v>
      </c>
      <c r="K291" s="151" t="s">
        <v>167</v>
      </c>
      <c r="L291" s="151" t="s">
        <v>168</v>
      </c>
      <c r="M291" s="151" t="s">
        <v>0</v>
      </c>
      <c r="N291" s="151" t="s">
        <v>264</v>
      </c>
      <c r="O291" s="151" t="s">
        <v>170</v>
      </c>
      <c r="P291" s="160"/>
      <c r="Q291" s="45"/>
      <c r="R291" s="46"/>
      <c r="S291" s="47"/>
      <c r="T291" s="194"/>
      <c r="U291" s="194"/>
      <c r="V291" s="195"/>
      <c r="W291" s="195"/>
      <c r="X291" s="195"/>
      <c r="Y291" s="195"/>
      <c r="Z291" s="195"/>
      <c r="AA291" s="195"/>
      <c r="AB291" s="195"/>
      <c r="AC291" s="195"/>
      <c r="AD291" s="195"/>
      <c r="AE291" s="195"/>
      <c r="AF291" s="195"/>
      <c r="AG291" s="195"/>
      <c r="AH291" s="195"/>
      <c r="AI291" s="195"/>
      <c r="AJ291" s="195"/>
      <c r="AK291" s="195"/>
      <c r="AL291" s="195"/>
      <c r="AM291" s="195"/>
      <c r="AN291" s="195"/>
    </row>
    <row r="292" spans="3:40" ht="15" customHeight="1">
      <c r="C292" s="169"/>
      <c r="D292" s="310"/>
      <c r="E292" s="311"/>
      <c r="F292" s="241" t="s">
        <v>33</v>
      </c>
      <c r="G292" s="151"/>
      <c r="H292" s="151" t="s">
        <v>163</v>
      </c>
      <c r="I292" s="151" t="s">
        <v>166</v>
      </c>
      <c r="J292" s="151" t="s">
        <v>0</v>
      </c>
      <c r="K292" s="151" t="s">
        <v>167</v>
      </c>
      <c r="L292" s="151" t="s">
        <v>168</v>
      </c>
      <c r="M292" s="151" t="s">
        <v>0</v>
      </c>
      <c r="N292" s="151" t="s">
        <v>265</v>
      </c>
      <c r="O292" s="151" t="s">
        <v>170</v>
      </c>
      <c r="P292" s="160"/>
      <c r="Q292" s="45"/>
      <c r="R292" s="46"/>
      <c r="S292" s="47"/>
      <c r="T292" s="194"/>
      <c r="U292" s="194"/>
      <c r="V292" s="195"/>
      <c r="W292" s="195"/>
      <c r="X292" s="195"/>
      <c r="Y292" s="195"/>
      <c r="Z292" s="195"/>
      <c r="AA292" s="195"/>
      <c r="AB292" s="195"/>
      <c r="AC292" s="195"/>
      <c r="AD292" s="195"/>
      <c r="AE292" s="195"/>
      <c r="AF292" s="195"/>
      <c r="AG292" s="195"/>
      <c r="AH292" s="195"/>
      <c r="AI292" s="195"/>
      <c r="AJ292" s="195"/>
      <c r="AK292" s="195"/>
      <c r="AL292" s="195"/>
      <c r="AM292" s="195"/>
      <c r="AN292" s="195"/>
    </row>
    <row r="293" spans="3:40" ht="15" customHeight="1">
      <c r="C293" s="169"/>
      <c r="D293" s="310"/>
      <c r="E293" s="311"/>
      <c r="F293" s="241" t="s">
        <v>34</v>
      </c>
      <c r="G293" s="151"/>
      <c r="H293" s="151" t="s">
        <v>163</v>
      </c>
      <c r="I293" s="151" t="s">
        <v>166</v>
      </c>
      <c r="J293" s="151" t="s">
        <v>0</v>
      </c>
      <c r="K293" s="151" t="s">
        <v>167</v>
      </c>
      <c r="L293" s="151" t="s">
        <v>168</v>
      </c>
      <c r="M293" s="151" t="s">
        <v>0</v>
      </c>
      <c r="N293" s="151" t="s">
        <v>266</v>
      </c>
      <c r="O293" s="151" t="s">
        <v>170</v>
      </c>
      <c r="P293" s="160"/>
      <c r="Q293" s="45"/>
      <c r="R293" s="46"/>
      <c r="S293" s="47"/>
      <c r="T293" s="194"/>
      <c r="U293" s="194"/>
      <c r="V293" s="195"/>
      <c r="W293" s="195"/>
      <c r="X293" s="195"/>
      <c r="Y293" s="195"/>
      <c r="Z293" s="195"/>
      <c r="AA293" s="195"/>
      <c r="AB293" s="195"/>
      <c r="AC293" s="195"/>
      <c r="AD293" s="195"/>
      <c r="AE293" s="195"/>
      <c r="AF293" s="195"/>
      <c r="AG293" s="195"/>
      <c r="AH293" s="195"/>
      <c r="AI293" s="195"/>
      <c r="AJ293" s="195"/>
      <c r="AK293" s="195"/>
      <c r="AL293" s="195"/>
      <c r="AM293" s="195"/>
      <c r="AN293" s="195"/>
    </row>
    <row r="294" spans="3:40" ht="15" customHeight="1">
      <c r="C294" s="169"/>
      <c r="D294" s="310"/>
      <c r="E294" s="311"/>
      <c r="F294" s="241" t="s">
        <v>555</v>
      </c>
      <c r="G294" s="151"/>
      <c r="H294" s="151" t="s">
        <v>163</v>
      </c>
      <c r="I294" s="151" t="s">
        <v>166</v>
      </c>
      <c r="J294" s="151" t="s">
        <v>0</v>
      </c>
      <c r="K294" s="151" t="s">
        <v>167</v>
      </c>
      <c r="L294" s="151" t="s">
        <v>168</v>
      </c>
      <c r="M294" s="151" t="s">
        <v>0</v>
      </c>
      <c r="N294" s="151" t="s">
        <v>267</v>
      </c>
      <c r="O294" s="151" t="s">
        <v>170</v>
      </c>
      <c r="P294" s="160"/>
      <c r="Q294" s="45"/>
      <c r="R294" s="46"/>
      <c r="S294" s="47"/>
      <c r="T294" s="194"/>
      <c r="U294" s="194"/>
      <c r="V294" s="195"/>
      <c r="W294" s="195"/>
      <c r="X294" s="195"/>
      <c r="Y294" s="195"/>
      <c r="Z294" s="195"/>
      <c r="AA294" s="195"/>
      <c r="AB294" s="195"/>
      <c r="AC294" s="195"/>
      <c r="AD294" s="195"/>
      <c r="AE294" s="195"/>
      <c r="AF294" s="195"/>
      <c r="AG294" s="195"/>
      <c r="AH294" s="195"/>
      <c r="AI294" s="195"/>
      <c r="AJ294" s="195"/>
      <c r="AK294" s="195"/>
      <c r="AL294" s="195"/>
      <c r="AM294" s="195"/>
      <c r="AN294" s="195"/>
    </row>
    <row r="295" spans="3:40" ht="15" customHeight="1">
      <c r="C295" s="169"/>
      <c r="D295" s="310"/>
      <c r="E295" s="311"/>
      <c r="F295" s="242" t="s">
        <v>556</v>
      </c>
      <c r="G295" s="151"/>
      <c r="H295" s="151" t="s">
        <v>163</v>
      </c>
      <c r="I295" s="151" t="s">
        <v>166</v>
      </c>
      <c r="J295" s="151" t="s">
        <v>0</v>
      </c>
      <c r="K295" s="151" t="s">
        <v>167</v>
      </c>
      <c r="L295" s="151" t="s">
        <v>168</v>
      </c>
      <c r="M295" s="151" t="s">
        <v>0</v>
      </c>
      <c r="N295" s="151" t="s">
        <v>268</v>
      </c>
      <c r="O295" s="151" t="s">
        <v>170</v>
      </c>
      <c r="P295" s="190"/>
      <c r="Q295" s="42" t="str">
        <f>IF(OR(SUMPRODUCT(--(Q240:Q294=""),--(R240:R294=""))&gt;0,COUNTIF(R240:R294,"M")&gt;0,COUNTIF(R240:R294,"X")=55),"",SUM(Q240:Q294))</f>
        <v/>
      </c>
      <c r="R295" s="43" t="str">
        <f>IF(AND(COUNTIF(R240:R294,"X")=55,SUM(Q240:Q294)=0,ISNUMBER(Q295)),"",IF(COUNTIF(R240:R294,"M")&gt;0,"M",IF(AND(COUNTIF(R240:R294,R240)=55,OR(R240="X",R240="W",R240="Z")),UPPER(R240),"")))</f>
        <v/>
      </c>
      <c r="S295" s="44"/>
      <c r="T295" s="171"/>
      <c r="U295" s="172"/>
      <c r="V295" s="181"/>
      <c r="W295" s="181"/>
      <c r="X295" s="181"/>
      <c r="Y295" s="181"/>
      <c r="Z295" s="181"/>
      <c r="AA295" s="181"/>
      <c r="AB295" s="181"/>
      <c r="AC295" s="181"/>
      <c r="AD295" s="181"/>
      <c r="AE295" s="181"/>
      <c r="AF295" s="181"/>
      <c r="AG295" s="181"/>
      <c r="AH295" s="181"/>
      <c r="AI295" s="181"/>
      <c r="AJ295" s="181"/>
      <c r="AK295" s="181"/>
      <c r="AL295" s="181"/>
      <c r="AM295" s="181"/>
      <c r="AN295" s="181"/>
    </row>
    <row r="296" spans="3:40" ht="15" customHeight="1">
      <c r="C296" s="169"/>
      <c r="D296" s="316" t="s">
        <v>505</v>
      </c>
      <c r="E296" s="311" t="s">
        <v>663</v>
      </c>
      <c r="F296" s="241" t="s">
        <v>35</v>
      </c>
      <c r="G296" s="151"/>
      <c r="H296" s="151" t="s">
        <v>163</v>
      </c>
      <c r="I296" s="151" t="s">
        <v>166</v>
      </c>
      <c r="J296" s="151" t="s">
        <v>0</v>
      </c>
      <c r="K296" s="151" t="s">
        <v>167</v>
      </c>
      <c r="L296" s="151" t="s">
        <v>168</v>
      </c>
      <c r="M296" s="151" t="s">
        <v>0</v>
      </c>
      <c r="N296" s="151" t="s">
        <v>269</v>
      </c>
      <c r="O296" s="151" t="s">
        <v>170</v>
      </c>
      <c r="P296" s="155"/>
      <c r="Q296" s="45"/>
      <c r="R296" s="46"/>
      <c r="S296" s="47"/>
      <c r="T296" s="194"/>
      <c r="U296" s="194"/>
      <c r="V296" s="195"/>
      <c r="W296" s="195"/>
      <c r="X296" s="195"/>
      <c r="Y296" s="195"/>
      <c r="Z296" s="195"/>
      <c r="AA296" s="195"/>
      <c r="AB296" s="195"/>
      <c r="AC296" s="195"/>
      <c r="AD296" s="195"/>
      <c r="AE296" s="195"/>
      <c r="AF296" s="195"/>
      <c r="AG296" s="195"/>
      <c r="AH296" s="195"/>
      <c r="AI296" s="195"/>
      <c r="AJ296" s="195"/>
      <c r="AK296" s="195"/>
      <c r="AL296" s="195"/>
      <c r="AM296" s="195"/>
      <c r="AN296" s="195"/>
    </row>
    <row r="297" spans="3:40" ht="15" customHeight="1">
      <c r="C297" s="169"/>
      <c r="D297" s="310"/>
      <c r="E297" s="311"/>
      <c r="F297" s="241" t="s">
        <v>557</v>
      </c>
      <c r="G297" s="151"/>
      <c r="H297" s="151" t="s">
        <v>163</v>
      </c>
      <c r="I297" s="151" t="s">
        <v>166</v>
      </c>
      <c r="J297" s="151" t="s">
        <v>0</v>
      </c>
      <c r="K297" s="151" t="s">
        <v>167</v>
      </c>
      <c r="L297" s="151" t="s">
        <v>168</v>
      </c>
      <c r="M297" s="151" t="s">
        <v>0</v>
      </c>
      <c r="N297" s="151" t="s">
        <v>270</v>
      </c>
      <c r="O297" s="151" t="s">
        <v>170</v>
      </c>
      <c r="P297" s="155"/>
      <c r="Q297" s="45"/>
      <c r="R297" s="46"/>
      <c r="S297" s="47"/>
      <c r="T297" s="194"/>
      <c r="U297" s="194"/>
      <c r="V297" s="195"/>
      <c r="W297" s="195"/>
      <c r="X297" s="195"/>
      <c r="Y297" s="195"/>
      <c r="Z297" s="195"/>
      <c r="AA297" s="195"/>
      <c r="AB297" s="195"/>
      <c r="AC297" s="195"/>
      <c r="AD297" s="195"/>
      <c r="AE297" s="195"/>
      <c r="AF297" s="195"/>
      <c r="AG297" s="195"/>
      <c r="AH297" s="195"/>
      <c r="AI297" s="195"/>
      <c r="AJ297" s="195"/>
      <c r="AK297" s="195"/>
      <c r="AL297" s="195"/>
      <c r="AM297" s="195"/>
      <c r="AN297" s="195"/>
    </row>
    <row r="298" spans="3:40" ht="15" customHeight="1">
      <c r="C298" s="169"/>
      <c r="D298" s="310"/>
      <c r="E298" s="311"/>
      <c r="F298" s="241" t="s">
        <v>558</v>
      </c>
      <c r="G298" s="151"/>
      <c r="H298" s="151" t="s">
        <v>163</v>
      </c>
      <c r="I298" s="151" t="s">
        <v>166</v>
      </c>
      <c r="J298" s="151" t="s">
        <v>0</v>
      </c>
      <c r="K298" s="151" t="s">
        <v>167</v>
      </c>
      <c r="L298" s="151" t="s">
        <v>168</v>
      </c>
      <c r="M298" s="151" t="s">
        <v>0</v>
      </c>
      <c r="N298" s="151" t="s">
        <v>271</v>
      </c>
      <c r="O298" s="151" t="s">
        <v>170</v>
      </c>
      <c r="P298" s="155"/>
      <c r="Q298" s="45"/>
      <c r="R298" s="46"/>
      <c r="S298" s="47"/>
      <c r="T298" s="194"/>
      <c r="U298" s="194"/>
      <c r="V298" s="195"/>
      <c r="W298" s="195"/>
      <c r="X298" s="195"/>
      <c r="Y298" s="195"/>
      <c r="Z298" s="195"/>
      <c r="AA298" s="195"/>
      <c r="AB298" s="195"/>
      <c r="AC298" s="195"/>
      <c r="AD298" s="195"/>
      <c r="AE298" s="195"/>
      <c r="AF298" s="195"/>
      <c r="AG298" s="195"/>
      <c r="AH298" s="195"/>
      <c r="AI298" s="195"/>
      <c r="AJ298" s="195"/>
      <c r="AK298" s="195"/>
      <c r="AL298" s="195"/>
      <c r="AM298" s="195"/>
      <c r="AN298" s="195"/>
    </row>
    <row r="299" spans="3:40" ht="15" customHeight="1">
      <c r="C299" s="169"/>
      <c r="D299" s="310"/>
      <c r="E299" s="311"/>
      <c r="F299" s="241" t="s">
        <v>559</v>
      </c>
      <c r="G299" s="151"/>
      <c r="H299" s="151" t="s">
        <v>163</v>
      </c>
      <c r="I299" s="151" t="s">
        <v>166</v>
      </c>
      <c r="J299" s="151" t="s">
        <v>0</v>
      </c>
      <c r="K299" s="151" t="s">
        <v>167</v>
      </c>
      <c r="L299" s="151" t="s">
        <v>168</v>
      </c>
      <c r="M299" s="151" t="s">
        <v>0</v>
      </c>
      <c r="N299" s="151" t="s">
        <v>272</v>
      </c>
      <c r="O299" s="151" t="s">
        <v>170</v>
      </c>
      <c r="P299" s="155"/>
      <c r="Q299" s="45"/>
      <c r="R299" s="46"/>
      <c r="S299" s="47"/>
      <c r="T299" s="194"/>
      <c r="U299" s="194"/>
      <c r="V299" s="195"/>
      <c r="W299" s="195"/>
      <c r="X299" s="195"/>
      <c r="Y299" s="195"/>
      <c r="Z299" s="195"/>
      <c r="AA299" s="195"/>
      <c r="AB299" s="195"/>
      <c r="AC299" s="195"/>
      <c r="AD299" s="195"/>
      <c r="AE299" s="195"/>
      <c r="AF299" s="195"/>
      <c r="AG299" s="195"/>
      <c r="AH299" s="195"/>
      <c r="AI299" s="195"/>
      <c r="AJ299" s="195"/>
      <c r="AK299" s="195"/>
      <c r="AL299" s="195"/>
      <c r="AM299" s="195"/>
      <c r="AN299" s="195"/>
    </row>
    <row r="300" spans="3:40" ht="15" customHeight="1">
      <c r="C300" s="169"/>
      <c r="D300" s="310"/>
      <c r="E300" s="311"/>
      <c r="F300" s="242" t="s">
        <v>560</v>
      </c>
      <c r="G300" s="151"/>
      <c r="H300" s="151" t="s">
        <v>163</v>
      </c>
      <c r="I300" s="151" t="s">
        <v>166</v>
      </c>
      <c r="J300" s="151" t="s">
        <v>0</v>
      </c>
      <c r="K300" s="151" t="s">
        <v>167</v>
      </c>
      <c r="L300" s="151" t="s">
        <v>168</v>
      </c>
      <c r="M300" s="151" t="s">
        <v>0</v>
      </c>
      <c r="N300" s="151" t="s">
        <v>177</v>
      </c>
      <c r="O300" s="151" t="s">
        <v>170</v>
      </c>
      <c r="P300" s="190"/>
      <c r="Q300" s="42" t="str">
        <f>IF(OR(SUMPRODUCT(--(Q296:Q299=""),--(R296:R299=""))&gt;0,COUNTIF(R296:R299,"M")&gt;0,COUNTIF(R296:R299,"X")=4),"",SUM(Q296:Q299))</f>
        <v/>
      </c>
      <c r="R300" s="43" t="str">
        <f>IF(AND(COUNTIF(R296:R299,"X")=4,SUM(Q296:Q299)=0,ISNUMBER(Q300)),"",IF(COUNTIF(R296:R299,"M")&gt;0,"M",IF(AND(COUNTIF(R296:R299,R296)=4,OR(R296="X",R296="W",R296="Z")),UPPER(R296),"")))</f>
        <v/>
      </c>
      <c r="S300" s="44"/>
      <c r="T300" s="194"/>
      <c r="U300" s="197"/>
      <c r="V300" s="167"/>
      <c r="W300" s="167"/>
      <c r="X300" s="167"/>
      <c r="Y300" s="167"/>
      <c r="Z300" s="167"/>
      <c r="AA300" s="167"/>
      <c r="AB300" s="167"/>
      <c r="AC300" s="167"/>
      <c r="AD300" s="167"/>
      <c r="AE300" s="167"/>
      <c r="AF300" s="167"/>
      <c r="AG300" s="167"/>
      <c r="AH300" s="167"/>
      <c r="AI300" s="167"/>
      <c r="AJ300" s="167"/>
      <c r="AK300" s="167"/>
      <c r="AL300" s="167"/>
      <c r="AM300" s="167"/>
      <c r="AN300" s="167"/>
    </row>
    <row r="301" spans="3:40" ht="15" customHeight="1">
      <c r="C301" s="169"/>
      <c r="D301" s="316" t="s">
        <v>505</v>
      </c>
      <c r="E301" s="311" t="s">
        <v>664</v>
      </c>
      <c r="F301" s="241" t="s">
        <v>561</v>
      </c>
      <c r="G301" s="151"/>
      <c r="H301" s="151" t="s">
        <v>163</v>
      </c>
      <c r="I301" s="151" t="s">
        <v>166</v>
      </c>
      <c r="J301" s="151" t="s">
        <v>0</v>
      </c>
      <c r="K301" s="151" t="s">
        <v>167</v>
      </c>
      <c r="L301" s="151" t="s">
        <v>168</v>
      </c>
      <c r="M301" s="151" t="s">
        <v>0</v>
      </c>
      <c r="N301" s="151" t="s">
        <v>273</v>
      </c>
      <c r="O301" s="151" t="s">
        <v>170</v>
      </c>
      <c r="P301" s="155"/>
      <c r="Q301" s="45"/>
      <c r="R301" s="46"/>
      <c r="S301" s="47"/>
      <c r="T301" s="194"/>
      <c r="U301" s="194"/>
      <c r="V301" s="195"/>
      <c r="W301" s="195"/>
      <c r="X301" s="195"/>
      <c r="Y301" s="195"/>
      <c r="Z301" s="195"/>
      <c r="AA301" s="195"/>
      <c r="AB301" s="195"/>
      <c r="AC301" s="195"/>
      <c r="AD301" s="195"/>
      <c r="AE301" s="195"/>
      <c r="AF301" s="195"/>
      <c r="AG301" s="195"/>
      <c r="AH301" s="195"/>
      <c r="AI301" s="195"/>
      <c r="AJ301" s="195"/>
      <c r="AK301" s="195"/>
      <c r="AL301" s="195"/>
      <c r="AM301" s="195"/>
      <c r="AN301" s="195"/>
    </row>
    <row r="302" spans="3:40" ht="15" customHeight="1">
      <c r="C302" s="169"/>
      <c r="D302" s="310"/>
      <c r="E302" s="311"/>
      <c r="F302" s="241" t="s">
        <v>562</v>
      </c>
      <c r="G302" s="151"/>
      <c r="H302" s="151" t="s">
        <v>163</v>
      </c>
      <c r="I302" s="151" t="s">
        <v>166</v>
      </c>
      <c r="J302" s="151" t="s">
        <v>0</v>
      </c>
      <c r="K302" s="151" t="s">
        <v>167</v>
      </c>
      <c r="L302" s="151" t="s">
        <v>168</v>
      </c>
      <c r="M302" s="151" t="s">
        <v>0</v>
      </c>
      <c r="N302" s="151" t="s">
        <v>274</v>
      </c>
      <c r="O302" s="151" t="s">
        <v>170</v>
      </c>
      <c r="P302" s="155"/>
      <c r="Q302" s="45"/>
      <c r="R302" s="46"/>
      <c r="S302" s="47"/>
      <c r="T302" s="194"/>
      <c r="U302" s="194"/>
      <c r="V302" s="195"/>
      <c r="W302" s="195"/>
      <c r="X302" s="195"/>
      <c r="Y302" s="195"/>
      <c r="Z302" s="195"/>
      <c r="AA302" s="195"/>
      <c r="AB302" s="195"/>
      <c r="AC302" s="195"/>
      <c r="AD302" s="195"/>
      <c r="AE302" s="195"/>
      <c r="AF302" s="195"/>
      <c r="AG302" s="195"/>
      <c r="AH302" s="195"/>
      <c r="AI302" s="195"/>
      <c r="AJ302" s="195"/>
      <c r="AK302" s="195"/>
      <c r="AL302" s="195"/>
      <c r="AM302" s="195"/>
      <c r="AN302" s="195"/>
    </row>
    <row r="303" spans="3:40" ht="15" customHeight="1">
      <c r="C303" s="169"/>
      <c r="D303" s="310"/>
      <c r="E303" s="311"/>
      <c r="F303" s="241" t="s">
        <v>36</v>
      </c>
      <c r="G303" s="151"/>
      <c r="H303" s="151" t="s">
        <v>163</v>
      </c>
      <c r="I303" s="151" t="s">
        <v>166</v>
      </c>
      <c r="J303" s="151" t="s">
        <v>0</v>
      </c>
      <c r="K303" s="151" t="s">
        <v>167</v>
      </c>
      <c r="L303" s="151" t="s">
        <v>168</v>
      </c>
      <c r="M303" s="151" t="s">
        <v>0</v>
      </c>
      <c r="N303" s="151" t="s">
        <v>275</v>
      </c>
      <c r="O303" s="151" t="s">
        <v>170</v>
      </c>
      <c r="P303" s="155"/>
      <c r="Q303" s="45"/>
      <c r="R303" s="46"/>
      <c r="S303" s="47"/>
      <c r="T303" s="194"/>
      <c r="U303" s="194"/>
      <c r="V303" s="195"/>
      <c r="W303" s="195"/>
      <c r="X303" s="195"/>
      <c r="Y303" s="195"/>
      <c r="Z303" s="195"/>
      <c r="AA303" s="195"/>
      <c r="AB303" s="195"/>
      <c r="AC303" s="195"/>
      <c r="AD303" s="195"/>
      <c r="AE303" s="195"/>
      <c r="AF303" s="195"/>
      <c r="AG303" s="195"/>
      <c r="AH303" s="195"/>
      <c r="AI303" s="195"/>
      <c r="AJ303" s="195"/>
      <c r="AK303" s="195"/>
      <c r="AL303" s="195"/>
      <c r="AM303" s="195"/>
      <c r="AN303" s="195"/>
    </row>
    <row r="304" spans="3:40" ht="15" customHeight="1">
      <c r="C304" s="169"/>
      <c r="D304" s="310"/>
      <c r="E304" s="311"/>
      <c r="F304" s="241" t="s">
        <v>37</v>
      </c>
      <c r="G304" s="151"/>
      <c r="H304" s="151" t="s">
        <v>163</v>
      </c>
      <c r="I304" s="151" t="s">
        <v>166</v>
      </c>
      <c r="J304" s="151" t="s">
        <v>0</v>
      </c>
      <c r="K304" s="151" t="s">
        <v>167</v>
      </c>
      <c r="L304" s="151" t="s">
        <v>168</v>
      </c>
      <c r="M304" s="151" t="s">
        <v>0</v>
      </c>
      <c r="N304" s="151" t="s">
        <v>276</v>
      </c>
      <c r="O304" s="151" t="s">
        <v>170</v>
      </c>
      <c r="P304" s="155"/>
      <c r="Q304" s="45"/>
      <c r="R304" s="46"/>
      <c r="S304" s="47"/>
      <c r="T304" s="194"/>
      <c r="U304" s="198"/>
    </row>
    <row r="305" spans="3:21" ht="15" customHeight="1">
      <c r="C305" s="169"/>
      <c r="D305" s="310"/>
      <c r="E305" s="311"/>
      <c r="F305" s="241" t="s">
        <v>38</v>
      </c>
      <c r="G305" s="151"/>
      <c r="H305" s="151" t="s">
        <v>163</v>
      </c>
      <c r="I305" s="151" t="s">
        <v>166</v>
      </c>
      <c r="J305" s="151" t="s">
        <v>0</v>
      </c>
      <c r="K305" s="151" t="s">
        <v>167</v>
      </c>
      <c r="L305" s="151" t="s">
        <v>168</v>
      </c>
      <c r="M305" s="151" t="s">
        <v>0</v>
      </c>
      <c r="N305" s="151" t="s">
        <v>277</v>
      </c>
      <c r="O305" s="151" t="s">
        <v>170</v>
      </c>
      <c r="P305" s="155"/>
      <c r="Q305" s="45"/>
      <c r="R305" s="46"/>
      <c r="S305" s="47"/>
      <c r="T305" s="194"/>
      <c r="U305" s="198"/>
    </row>
    <row r="306" spans="3:21" ht="15" customHeight="1">
      <c r="C306" s="169"/>
      <c r="D306" s="310"/>
      <c r="E306" s="311"/>
      <c r="F306" s="241" t="s">
        <v>39</v>
      </c>
      <c r="G306" s="151"/>
      <c r="H306" s="151" t="s">
        <v>163</v>
      </c>
      <c r="I306" s="151" t="s">
        <v>166</v>
      </c>
      <c r="J306" s="151" t="s">
        <v>0</v>
      </c>
      <c r="K306" s="151" t="s">
        <v>167</v>
      </c>
      <c r="L306" s="151" t="s">
        <v>168</v>
      </c>
      <c r="M306" s="151" t="s">
        <v>0</v>
      </c>
      <c r="N306" s="151" t="s">
        <v>278</v>
      </c>
      <c r="O306" s="151" t="s">
        <v>170</v>
      </c>
      <c r="P306" s="155"/>
      <c r="Q306" s="45"/>
      <c r="R306" s="46"/>
      <c r="S306" s="47"/>
      <c r="T306" s="194"/>
      <c r="U306" s="198"/>
    </row>
    <row r="307" spans="3:21" ht="15" customHeight="1">
      <c r="C307" s="169"/>
      <c r="D307" s="310"/>
      <c r="E307" s="311"/>
      <c r="F307" s="241" t="s">
        <v>563</v>
      </c>
      <c r="G307" s="151"/>
      <c r="H307" s="151" t="s">
        <v>163</v>
      </c>
      <c r="I307" s="151" t="s">
        <v>166</v>
      </c>
      <c r="J307" s="151" t="s">
        <v>0</v>
      </c>
      <c r="K307" s="151" t="s">
        <v>167</v>
      </c>
      <c r="L307" s="151" t="s">
        <v>168</v>
      </c>
      <c r="M307" s="151" t="s">
        <v>0</v>
      </c>
      <c r="N307" s="151" t="s">
        <v>279</v>
      </c>
      <c r="O307" s="151" t="s">
        <v>170</v>
      </c>
      <c r="P307" s="155"/>
      <c r="Q307" s="45"/>
      <c r="R307" s="46"/>
      <c r="S307" s="47"/>
      <c r="T307" s="194"/>
      <c r="U307" s="198"/>
    </row>
    <row r="308" spans="3:21" ht="15" customHeight="1">
      <c r="C308" s="169"/>
      <c r="D308" s="310"/>
      <c r="E308" s="311"/>
      <c r="F308" s="241" t="s">
        <v>564</v>
      </c>
      <c r="G308" s="151"/>
      <c r="H308" s="151" t="s">
        <v>163</v>
      </c>
      <c r="I308" s="151" t="s">
        <v>166</v>
      </c>
      <c r="J308" s="151" t="s">
        <v>0</v>
      </c>
      <c r="K308" s="151" t="s">
        <v>167</v>
      </c>
      <c r="L308" s="151" t="s">
        <v>168</v>
      </c>
      <c r="M308" s="151" t="s">
        <v>0</v>
      </c>
      <c r="N308" s="151" t="s">
        <v>280</v>
      </c>
      <c r="O308" s="151" t="s">
        <v>170</v>
      </c>
      <c r="P308" s="155"/>
      <c r="Q308" s="45"/>
      <c r="R308" s="46"/>
      <c r="S308" s="47"/>
      <c r="T308" s="194"/>
      <c r="U308" s="198"/>
    </row>
    <row r="309" spans="3:21" ht="15" customHeight="1">
      <c r="C309" s="169"/>
      <c r="D309" s="310"/>
      <c r="E309" s="311"/>
      <c r="F309" s="241" t="s">
        <v>565</v>
      </c>
      <c r="G309" s="151"/>
      <c r="H309" s="151" t="s">
        <v>163</v>
      </c>
      <c r="I309" s="151" t="s">
        <v>166</v>
      </c>
      <c r="J309" s="151" t="s">
        <v>0</v>
      </c>
      <c r="K309" s="151" t="s">
        <v>167</v>
      </c>
      <c r="L309" s="151" t="s">
        <v>168</v>
      </c>
      <c r="M309" s="151" t="s">
        <v>0</v>
      </c>
      <c r="N309" s="151" t="s">
        <v>281</v>
      </c>
      <c r="O309" s="151" t="s">
        <v>170</v>
      </c>
      <c r="P309" s="155"/>
      <c r="Q309" s="45"/>
      <c r="R309" s="46"/>
      <c r="S309" s="47"/>
      <c r="T309" s="194"/>
      <c r="U309" s="198"/>
    </row>
    <row r="310" spans="3:21" ht="15" customHeight="1">
      <c r="C310" s="169"/>
      <c r="D310" s="310"/>
      <c r="E310" s="311"/>
      <c r="F310" s="241" t="s">
        <v>566</v>
      </c>
      <c r="G310" s="151"/>
      <c r="H310" s="151" t="s">
        <v>163</v>
      </c>
      <c r="I310" s="151" t="s">
        <v>166</v>
      </c>
      <c r="J310" s="151" t="s">
        <v>0</v>
      </c>
      <c r="K310" s="151" t="s">
        <v>167</v>
      </c>
      <c r="L310" s="151" t="s">
        <v>168</v>
      </c>
      <c r="M310" s="151" t="s">
        <v>0</v>
      </c>
      <c r="N310" s="151" t="s">
        <v>282</v>
      </c>
      <c r="O310" s="151" t="s">
        <v>170</v>
      </c>
      <c r="P310" s="155"/>
      <c r="Q310" s="45"/>
      <c r="R310" s="46"/>
      <c r="S310" s="47"/>
      <c r="T310" s="194"/>
      <c r="U310" s="198"/>
    </row>
    <row r="311" spans="3:21" ht="15" customHeight="1">
      <c r="C311" s="169"/>
      <c r="D311" s="310"/>
      <c r="E311" s="311"/>
      <c r="F311" s="241" t="s">
        <v>567</v>
      </c>
      <c r="G311" s="151"/>
      <c r="H311" s="151" t="s">
        <v>163</v>
      </c>
      <c r="I311" s="151" t="s">
        <v>166</v>
      </c>
      <c r="J311" s="151" t="s">
        <v>0</v>
      </c>
      <c r="K311" s="151" t="s">
        <v>167</v>
      </c>
      <c r="L311" s="151" t="s">
        <v>168</v>
      </c>
      <c r="M311" s="151" t="s">
        <v>0</v>
      </c>
      <c r="N311" s="151" t="s">
        <v>283</v>
      </c>
      <c r="O311" s="151" t="s">
        <v>170</v>
      </c>
      <c r="P311" s="155"/>
      <c r="Q311" s="45"/>
      <c r="R311" s="46"/>
      <c r="S311" s="47"/>
      <c r="T311" s="194"/>
      <c r="U311" s="198"/>
    </row>
    <row r="312" spans="3:21" ht="15" customHeight="1">
      <c r="C312" s="169"/>
      <c r="D312" s="310"/>
      <c r="E312" s="311"/>
      <c r="F312" s="241" t="s">
        <v>40</v>
      </c>
      <c r="G312" s="151"/>
      <c r="H312" s="151" t="s">
        <v>163</v>
      </c>
      <c r="I312" s="151" t="s">
        <v>166</v>
      </c>
      <c r="J312" s="151" t="s">
        <v>0</v>
      </c>
      <c r="K312" s="151" t="s">
        <v>167</v>
      </c>
      <c r="L312" s="151" t="s">
        <v>168</v>
      </c>
      <c r="M312" s="151" t="s">
        <v>0</v>
      </c>
      <c r="N312" s="151" t="s">
        <v>284</v>
      </c>
      <c r="O312" s="151" t="s">
        <v>170</v>
      </c>
      <c r="P312" s="155"/>
      <c r="Q312" s="45"/>
      <c r="R312" s="46"/>
      <c r="S312" s="47"/>
      <c r="T312" s="194"/>
      <c r="U312" s="198"/>
    </row>
    <row r="313" spans="3:21" ht="15" customHeight="1">
      <c r="C313" s="169"/>
      <c r="D313" s="310"/>
      <c r="E313" s="311"/>
      <c r="F313" s="241" t="s">
        <v>41</v>
      </c>
      <c r="G313" s="151"/>
      <c r="H313" s="151" t="s">
        <v>163</v>
      </c>
      <c r="I313" s="151" t="s">
        <v>166</v>
      </c>
      <c r="J313" s="151" t="s">
        <v>0</v>
      </c>
      <c r="K313" s="151" t="s">
        <v>167</v>
      </c>
      <c r="L313" s="151" t="s">
        <v>168</v>
      </c>
      <c r="M313" s="151" t="s">
        <v>0</v>
      </c>
      <c r="N313" s="151" t="s">
        <v>285</v>
      </c>
      <c r="O313" s="151" t="s">
        <v>170</v>
      </c>
      <c r="P313" s="155"/>
      <c r="Q313" s="45"/>
      <c r="R313" s="46"/>
      <c r="S313" s="47"/>
      <c r="T313" s="194"/>
      <c r="U313" s="198"/>
    </row>
    <row r="314" spans="3:21" ht="15" customHeight="1">
      <c r="C314" s="169"/>
      <c r="D314" s="310"/>
      <c r="E314" s="311"/>
      <c r="F314" s="241" t="s">
        <v>42</v>
      </c>
      <c r="G314" s="151"/>
      <c r="H314" s="151" t="s">
        <v>163</v>
      </c>
      <c r="I314" s="151" t="s">
        <v>166</v>
      </c>
      <c r="J314" s="151" t="s">
        <v>0</v>
      </c>
      <c r="K314" s="151" t="s">
        <v>167</v>
      </c>
      <c r="L314" s="151" t="s">
        <v>168</v>
      </c>
      <c r="M314" s="151" t="s">
        <v>0</v>
      </c>
      <c r="N314" s="151" t="s">
        <v>286</v>
      </c>
      <c r="O314" s="151" t="s">
        <v>170</v>
      </c>
      <c r="P314" s="155"/>
      <c r="Q314" s="45"/>
      <c r="R314" s="46"/>
      <c r="S314" s="47"/>
      <c r="T314" s="194"/>
      <c r="U314" s="198"/>
    </row>
    <row r="315" spans="3:21" ht="15" customHeight="1">
      <c r="C315" s="169"/>
      <c r="D315" s="310"/>
      <c r="E315" s="311"/>
      <c r="F315" s="241" t="s">
        <v>43</v>
      </c>
      <c r="G315" s="151"/>
      <c r="H315" s="151" t="s">
        <v>163</v>
      </c>
      <c r="I315" s="151" t="s">
        <v>166</v>
      </c>
      <c r="J315" s="151" t="s">
        <v>0</v>
      </c>
      <c r="K315" s="151" t="s">
        <v>167</v>
      </c>
      <c r="L315" s="151" t="s">
        <v>168</v>
      </c>
      <c r="M315" s="151" t="s">
        <v>0</v>
      </c>
      <c r="N315" s="151" t="s">
        <v>287</v>
      </c>
      <c r="O315" s="151" t="s">
        <v>170</v>
      </c>
      <c r="P315" s="155"/>
      <c r="Q315" s="45"/>
      <c r="R315" s="46"/>
      <c r="S315" s="47"/>
      <c r="T315" s="194"/>
      <c r="U315" s="198"/>
    </row>
    <row r="316" spans="3:21" ht="15" customHeight="1">
      <c r="C316" s="169"/>
      <c r="D316" s="310"/>
      <c r="E316" s="311"/>
      <c r="F316" s="241" t="s">
        <v>568</v>
      </c>
      <c r="G316" s="151"/>
      <c r="H316" s="151" t="s">
        <v>163</v>
      </c>
      <c r="I316" s="151" t="s">
        <v>166</v>
      </c>
      <c r="J316" s="151" t="s">
        <v>0</v>
      </c>
      <c r="K316" s="151" t="s">
        <v>167</v>
      </c>
      <c r="L316" s="151" t="s">
        <v>168</v>
      </c>
      <c r="M316" s="151" t="s">
        <v>0</v>
      </c>
      <c r="N316" s="151" t="s">
        <v>288</v>
      </c>
      <c r="O316" s="151" t="s">
        <v>170</v>
      </c>
      <c r="P316" s="155"/>
      <c r="Q316" s="45"/>
      <c r="R316" s="46"/>
      <c r="S316" s="47"/>
      <c r="T316" s="194"/>
      <c r="U316" s="198"/>
    </row>
    <row r="317" spans="3:21" ht="15" customHeight="1">
      <c r="C317" s="169"/>
      <c r="D317" s="310"/>
      <c r="E317" s="311"/>
      <c r="F317" s="241" t="s">
        <v>44</v>
      </c>
      <c r="G317" s="151"/>
      <c r="H317" s="151" t="s">
        <v>163</v>
      </c>
      <c r="I317" s="151" t="s">
        <v>166</v>
      </c>
      <c r="J317" s="151" t="s">
        <v>0</v>
      </c>
      <c r="K317" s="151" t="s">
        <v>167</v>
      </c>
      <c r="L317" s="151" t="s">
        <v>168</v>
      </c>
      <c r="M317" s="151" t="s">
        <v>0</v>
      </c>
      <c r="N317" s="151" t="s">
        <v>289</v>
      </c>
      <c r="O317" s="151" t="s">
        <v>170</v>
      </c>
      <c r="P317" s="155"/>
      <c r="Q317" s="45"/>
      <c r="R317" s="46"/>
      <c r="S317" s="47"/>
      <c r="T317" s="194"/>
      <c r="U317" s="198"/>
    </row>
    <row r="318" spans="3:21" ht="15" customHeight="1">
      <c r="C318" s="169"/>
      <c r="D318" s="310"/>
      <c r="E318" s="311"/>
      <c r="F318" s="241" t="s">
        <v>569</v>
      </c>
      <c r="G318" s="151"/>
      <c r="H318" s="151" t="s">
        <v>163</v>
      </c>
      <c r="I318" s="151" t="s">
        <v>166</v>
      </c>
      <c r="J318" s="151" t="s">
        <v>0</v>
      </c>
      <c r="K318" s="151" t="s">
        <v>167</v>
      </c>
      <c r="L318" s="151" t="s">
        <v>168</v>
      </c>
      <c r="M318" s="151" t="s">
        <v>0</v>
      </c>
      <c r="N318" s="151" t="s">
        <v>290</v>
      </c>
      <c r="O318" s="151" t="s">
        <v>170</v>
      </c>
      <c r="P318" s="155"/>
      <c r="Q318" s="45"/>
      <c r="R318" s="46"/>
      <c r="S318" s="47"/>
      <c r="T318" s="194"/>
      <c r="U318" s="198"/>
    </row>
    <row r="319" spans="3:21" ht="15" customHeight="1">
      <c r="C319" s="169"/>
      <c r="D319" s="310"/>
      <c r="E319" s="311"/>
      <c r="F319" s="241" t="s">
        <v>45</v>
      </c>
      <c r="G319" s="151"/>
      <c r="H319" s="151" t="s">
        <v>163</v>
      </c>
      <c r="I319" s="151" t="s">
        <v>166</v>
      </c>
      <c r="J319" s="151" t="s">
        <v>0</v>
      </c>
      <c r="K319" s="151" t="s">
        <v>167</v>
      </c>
      <c r="L319" s="151" t="s">
        <v>168</v>
      </c>
      <c r="M319" s="151" t="s">
        <v>0</v>
      </c>
      <c r="N319" s="151" t="s">
        <v>291</v>
      </c>
      <c r="O319" s="151" t="s">
        <v>170</v>
      </c>
      <c r="P319" s="155"/>
      <c r="Q319" s="45"/>
      <c r="R319" s="46"/>
      <c r="S319" s="47"/>
      <c r="T319" s="194"/>
      <c r="U319" s="198"/>
    </row>
    <row r="320" spans="3:21" ht="15" customHeight="1">
      <c r="C320" s="169"/>
      <c r="D320" s="310"/>
      <c r="E320" s="311"/>
      <c r="F320" s="241" t="s">
        <v>46</v>
      </c>
      <c r="G320" s="151"/>
      <c r="H320" s="151" t="s">
        <v>163</v>
      </c>
      <c r="I320" s="151" t="s">
        <v>166</v>
      </c>
      <c r="J320" s="151" t="s">
        <v>0</v>
      </c>
      <c r="K320" s="151" t="s">
        <v>167</v>
      </c>
      <c r="L320" s="151" t="s">
        <v>168</v>
      </c>
      <c r="M320" s="151" t="s">
        <v>0</v>
      </c>
      <c r="N320" s="151" t="s">
        <v>292</v>
      </c>
      <c r="O320" s="151" t="s">
        <v>170</v>
      </c>
      <c r="P320" s="155"/>
      <c r="Q320" s="45"/>
      <c r="R320" s="46"/>
      <c r="S320" s="47"/>
      <c r="T320" s="194"/>
      <c r="U320" s="198"/>
    </row>
    <row r="321" spans="3:40" ht="15" customHeight="1">
      <c r="C321" s="169"/>
      <c r="D321" s="310"/>
      <c r="E321" s="311"/>
      <c r="F321" s="241" t="s">
        <v>570</v>
      </c>
      <c r="G321" s="151"/>
      <c r="H321" s="151" t="s">
        <v>163</v>
      </c>
      <c r="I321" s="151" t="s">
        <v>166</v>
      </c>
      <c r="J321" s="151" t="s">
        <v>0</v>
      </c>
      <c r="K321" s="151" t="s">
        <v>167</v>
      </c>
      <c r="L321" s="151" t="s">
        <v>168</v>
      </c>
      <c r="M321" s="151" t="s">
        <v>0</v>
      </c>
      <c r="N321" s="151" t="s">
        <v>293</v>
      </c>
      <c r="O321" s="151" t="s">
        <v>170</v>
      </c>
      <c r="P321" s="155"/>
      <c r="Q321" s="45"/>
      <c r="R321" s="46"/>
      <c r="S321" s="47"/>
      <c r="T321" s="194"/>
      <c r="U321" s="198"/>
    </row>
    <row r="322" spans="3:40" ht="15" customHeight="1">
      <c r="C322" s="169"/>
      <c r="D322" s="310"/>
      <c r="E322" s="311"/>
      <c r="F322" s="241" t="s">
        <v>47</v>
      </c>
      <c r="G322" s="151"/>
      <c r="H322" s="151" t="s">
        <v>163</v>
      </c>
      <c r="I322" s="151" t="s">
        <v>166</v>
      </c>
      <c r="J322" s="151" t="s">
        <v>0</v>
      </c>
      <c r="K322" s="151" t="s">
        <v>167</v>
      </c>
      <c r="L322" s="151" t="s">
        <v>168</v>
      </c>
      <c r="M322" s="151" t="s">
        <v>0</v>
      </c>
      <c r="N322" s="151" t="s">
        <v>294</v>
      </c>
      <c r="O322" s="151" t="s">
        <v>170</v>
      </c>
      <c r="P322" s="155"/>
      <c r="Q322" s="45"/>
      <c r="R322" s="46"/>
      <c r="S322" s="47"/>
      <c r="T322" s="194"/>
      <c r="U322" s="198"/>
    </row>
    <row r="323" spans="3:40" ht="15" customHeight="1">
      <c r="C323" s="169"/>
      <c r="D323" s="310"/>
      <c r="E323" s="311"/>
      <c r="F323" s="241" t="s">
        <v>48</v>
      </c>
      <c r="G323" s="151"/>
      <c r="H323" s="151" t="s">
        <v>163</v>
      </c>
      <c r="I323" s="151" t="s">
        <v>166</v>
      </c>
      <c r="J323" s="151" t="s">
        <v>0</v>
      </c>
      <c r="K323" s="151" t="s">
        <v>167</v>
      </c>
      <c r="L323" s="151" t="s">
        <v>168</v>
      </c>
      <c r="M323" s="151" t="s">
        <v>0</v>
      </c>
      <c r="N323" s="151" t="s">
        <v>295</v>
      </c>
      <c r="O323" s="151" t="s">
        <v>170</v>
      </c>
      <c r="P323" s="155"/>
      <c r="Q323" s="45"/>
      <c r="R323" s="46"/>
      <c r="S323" s="47"/>
      <c r="T323" s="194"/>
      <c r="U323" s="198"/>
    </row>
    <row r="324" spans="3:40" ht="15" customHeight="1">
      <c r="C324" s="169"/>
      <c r="D324" s="310"/>
      <c r="E324" s="311"/>
      <c r="F324" s="241" t="s">
        <v>571</v>
      </c>
      <c r="G324" s="151"/>
      <c r="H324" s="151" t="s">
        <v>163</v>
      </c>
      <c r="I324" s="151" t="s">
        <v>166</v>
      </c>
      <c r="J324" s="151" t="s">
        <v>0</v>
      </c>
      <c r="K324" s="151" t="s">
        <v>167</v>
      </c>
      <c r="L324" s="151" t="s">
        <v>168</v>
      </c>
      <c r="M324" s="151" t="s">
        <v>0</v>
      </c>
      <c r="N324" s="151" t="s">
        <v>296</v>
      </c>
      <c r="O324" s="151" t="s">
        <v>170</v>
      </c>
      <c r="P324" s="155"/>
      <c r="Q324" s="45"/>
      <c r="R324" s="46"/>
      <c r="S324" s="47"/>
      <c r="T324" s="194"/>
      <c r="U324" s="198"/>
    </row>
    <row r="325" spans="3:40" ht="15" customHeight="1">
      <c r="C325" s="169"/>
      <c r="D325" s="310"/>
      <c r="E325" s="311"/>
      <c r="F325" s="241" t="s">
        <v>49</v>
      </c>
      <c r="G325" s="151"/>
      <c r="H325" s="151" t="s">
        <v>163</v>
      </c>
      <c r="I325" s="151" t="s">
        <v>166</v>
      </c>
      <c r="J325" s="151" t="s">
        <v>0</v>
      </c>
      <c r="K325" s="151" t="s">
        <v>167</v>
      </c>
      <c r="L325" s="151" t="s">
        <v>168</v>
      </c>
      <c r="M325" s="151" t="s">
        <v>0</v>
      </c>
      <c r="N325" s="151" t="s">
        <v>297</v>
      </c>
      <c r="O325" s="151" t="s">
        <v>170</v>
      </c>
      <c r="P325" s="155"/>
      <c r="Q325" s="45"/>
      <c r="R325" s="46"/>
      <c r="S325" s="47"/>
      <c r="T325" s="194"/>
      <c r="U325" s="198"/>
    </row>
    <row r="326" spans="3:40" ht="15" customHeight="1">
      <c r="C326" s="169"/>
      <c r="D326" s="310"/>
      <c r="E326" s="311"/>
      <c r="F326" s="241" t="s">
        <v>50</v>
      </c>
      <c r="G326" s="151"/>
      <c r="H326" s="151" t="s">
        <v>163</v>
      </c>
      <c r="I326" s="151" t="s">
        <v>166</v>
      </c>
      <c r="J326" s="151" t="s">
        <v>0</v>
      </c>
      <c r="K326" s="151" t="s">
        <v>167</v>
      </c>
      <c r="L326" s="151" t="s">
        <v>168</v>
      </c>
      <c r="M326" s="151" t="s">
        <v>0</v>
      </c>
      <c r="N326" s="151" t="s">
        <v>298</v>
      </c>
      <c r="O326" s="151" t="s">
        <v>170</v>
      </c>
      <c r="P326" s="155"/>
      <c r="Q326" s="45"/>
      <c r="R326" s="46"/>
      <c r="S326" s="47"/>
      <c r="T326" s="194"/>
      <c r="U326" s="198"/>
    </row>
    <row r="327" spans="3:40" ht="15" customHeight="1">
      <c r="C327" s="169"/>
      <c r="D327" s="310"/>
      <c r="E327" s="311"/>
      <c r="F327" s="241" t="s">
        <v>572</v>
      </c>
      <c r="G327" s="151"/>
      <c r="H327" s="151" t="s">
        <v>163</v>
      </c>
      <c r="I327" s="151" t="s">
        <v>166</v>
      </c>
      <c r="J327" s="151" t="s">
        <v>0</v>
      </c>
      <c r="K327" s="151" t="s">
        <v>167</v>
      </c>
      <c r="L327" s="151" t="s">
        <v>168</v>
      </c>
      <c r="M327" s="151" t="s">
        <v>0</v>
      </c>
      <c r="N327" s="151" t="s">
        <v>299</v>
      </c>
      <c r="O327" s="151" t="s">
        <v>170</v>
      </c>
      <c r="P327" s="155"/>
      <c r="Q327" s="45"/>
      <c r="R327" s="46"/>
      <c r="S327" s="47"/>
      <c r="T327" s="194"/>
      <c r="U327" s="198"/>
    </row>
    <row r="328" spans="3:40" ht="15" customHeight="1">
      <c r="C328" s="169"/>
      <c r="D328" s="310"/>
      <c r="E328" s="311"/>
      <c r="F328" s="241" t="s">
        <v>51</v>
      </c>
      <c r="G328" s="151"/>
      <c r="H328" s="151" t="s">
        <v>163</v>
      </c>
      <c r="I328" s="151" t="s">
        <v>166</v>
      </c>
      <c r="J328" s="151" t="s">
        <v>0</v>
      </c>
      <c r="K328" s="151" t="s">
        <v>167</v>
      </c>
      <c r="L328" s="151" t="s">
        <v>168</v>
      </c>
      <c r="M328" s="151" t="s">
        <v>0</v>
      </c>
      <c r="N328" s="151" t="s">
        <v>300</v>
      </c>
      <c r="O328" s="151" t="s">
        <v>170</v>
      </c>
      <c r="P328" s="155"/>
      <c r="Q328" s="45"/>
      <c r="R328" s="46"/>
      <c r="S328" s="47"/>
      <c r="T328" s="194"/>
      <c r="U328" s="198"/>
    </row>
    <row r="329" spans="3:40" ht="15" customHeight="1">
      <c r="C329" s="169"/>
      <c r="D329" s="310"/>
      <c r="E329" s="311"/>
      <c r="F329" s="241" t="s">
        <v>52</v>
      </c>
      <c r="G329" s="151"/>
      <c r="H329" s="151" t="s">
        <v>163</v>
      </c>
      <c r="I329" s="151" t="s">
        <v>166</v>
      </c>
      <c r="J329" s="151" t="s">
        <v>0</v>
      </c>
      <c r="K329" s="151" t="s">
        <v>167</v>
      </c>
      <c r="L329" s="151" t="s">
        <v>168</v>
      </c>
      <c r="M329" s="151" t="s">
        <v>0</v>
      </c>
      <c r="N329" s="151" t="s">
        <v>301</v>
      </c>
      <c r="O329" s="151" t="s">
        <v>170</v>
      </c>
      <c r="P329" s="155"/>
      <c r="Q329" s="45"/>
      <c r="R329" s="46"/>
      <c r="S329" s="47"/>
      <c r="T329" s="194"/>
      <c r="U329" s="198"/>
    </row>
    <row r="330" spans="3:40" ht="15" customHeight="1">
      <c r="C330" s="169"/>
      <c r="D330" s="310"/>
      <c r="E330" s="311"/>
      <c r="F330" s="241" t="s">
        <v>573</v>
      </c>
      <c r="G330" s="151"/>
      <c r="H330" s="151" t="s">
        <v>163</v>
      </c>
      <c r="I330" s="151" t="s">
        <v>166</v>
      </c>
      <c r="J330" s="151" t="s">
        <v>0</v>
      </c>
      <c r="K330" s="151" t="s">
        <v>167</v>
      </c>
      <c r="L330" s="151" t="s">
        <v>168</v>
      </c>
      <c r="M330" s="151" t="s">
        <v>0</v>
      </c>
      <c r="N330" s="151" t="s">
        <v>302</v>
      </c>
      <c r="O330" s="151" t="s">
        <v>170</v>
      </c>
      <c r="P330" s="155"/>
      <c r="Q330" s="45"/>
      <c r="R330" s="46"/>
      <c r="S330" s="47"/>
      <c r="T330" s="194"/>
      <c r="U330" s="198"/>
    </row>
    <row r="331" spans="3:40" ht="15" customHeight="1">
      <c r="C331" s="169"/>
      <c r="D331" s="310"/>
      <c r="E331" s="311"/>
      <c r="F331" s="241" t="s">
        <v>53</v>
      </c>
      <c r="G331" s="151"/>
      <c r="H331" s="151" t="s">
        <v>163</v>
      </c>
      <c r="I331" s="151" t="s">
        <v>166</v>
      </c>
      <c r="J331" s="151" t="s">
        <v>0</v>
      </c>
      <c r="K331" s="151" t="s">
        <v>167</v>
      </c>
      <c r="L331" s="151" t="s">
        <v>168</v>
      </c>
      <c r="M331" s="151" t="s">
        <v>0</v>
      </c>
      <c r="N331" s="151" t="s">
        <v>303</v>
      </c>
      <c r="O331" s="151" t="s">
        <v>170</v>
      </c>
      <c r="P331" s="155"/>
      <c r="Q331" s="45"/>
      <c r="R331" s="46"/>
      <c r="S331" s="47"/>
      <c r="T331" s="194"/>
      <c r="U331" s="198"/>
    </row>
    <row r="332" spans="3:40" ht="15" customHeight="1">
      <c r="C332" s="169"/>
      <c r="D332" s="310"/>
      <c r="E332" s="311"/>
      <c r="F332" s="241" t="s">
        <v>574</v>
      </c>
      <c r="G332" s="151"/>
      <c r="H332" s="151" t="s">
        <v>163</v>
      </c>
      <c r="I332" s="151" t="s">
        <v>166</v>
      </c>
      <c r="J332" s="151" t="s">
        <v>0</v>
      </c>
      <c r="K332" s="151" t="s">
        <v>167</v>
      </c>
      <c r="L332" s="151" t="s">
        <v>168</v>
      </c>
      <c r="M332" s="151" t="s">
        <v>0</v>
      </c>
      <c r="N332" s="151" t="s">
        <v>304</v>
      </c>
      <c r="O332" s="151" t="s">
        <v>170</v>
      </c>
      <c r="P332" s="155"/>
      <c r="Q332" s="45"/>
      <c r="R332" s="46"/>
      <c r="S332" s="47"/>
      <c r="T332" s="194"/>
      <c r="U332" s="198"/>
    </row>
    <row r="333" spans="3:40" ht="15" customHeight="1">
      <c r="C333" s="169"/>
      <c r="D333" s="310"/>
      <c r="E333" s="311"/>
      <c r="F333" s="241" t="s">
        <v>54</v>
      </c>
      <c r="G333" s="151"/>
      <c r="H333" s="151" t="s">
        <v>163</v>
      </c>
      <c r="I333" s="151" t="s">
        <v>166</v>
      </c>
      <c r="J333" s="151" t="s">
        <v>0</v>
      </c>
      <c r="K333" s="151" t="s">
        <v>167</v>
      </c>
      <c r="L333" s="151" t="s">
        <v>168</v>
      </c>
      <c r="M333" s="151" t="s">
        <v>0</v>
      </c>
      <c r="N333" s="151" t="s">
        <v>305</v>
      </c>
      <c r="O333" s="151" t="s">
        <v>170</v>
      </c>
      <c r="P333" s="155"/>
      <c r="Q333" s="45"/>
      <c r="R333" s="46"/>
      <c r="S333" s="47"/>
      <c r="T333" s="194"/>
      <c r="U333" s="198"/>
    </row>
    <row r="334" spans="3:40" ht="15" customHeight="1">
      <c r="C334" s="169"/>
      <c r="D334" s="310"/>
      <c r="E334" s="311"/>
      <c r="F334" s="241" t="s">
        <v>575</v>
      </c>
      <c r="G334" s="151"/>
      <c r="H334" s="151" t="s">
        <v>163</v>
      </c>
      <c r="I334" s="151" t="s">
        <v>166</v>
      </c>
      <c r="J334" s="151" t="s">
        <v>0</v>
      </c>
      <c r="K334" s="151" t="s">
        <v>167</v>
      </c>
      <c r="L334" s="151" t="s">
        <v>168</v>
      </c>
      <c r="M334" s="151" t="s">
        <v>0</v>
      </c>
      <c r="N334" s="151" t="s">
        <v>306</v>
      </c>
      <c r="O334" s="151" t="s">
        <v>170</v>
      </c>
      <c r="P334" s="155"/>
      <c r="Q334" s="45"/>
      <c r="R334" s="46"/>
      <c r="S334" s="47"/>
      <c r="T334" s="194"/>
      <c r="U334" s="198"/>
    </row>
    <row r="335" spans="3:40" ht="15" customHeight="1">
      <c r="C335" s="169"/>
      <c r="D335" s="310"/>
      <c r="E335" s="311"/>
      <c r="F335" s="241" t="s">
        <v>576</v>
      </c>
      <c r="G335" s="151"/>
      <c r="H335" s="151" t="s">
        <v>163</v>
      </c>
      <c r="I335" s="151" t="s">
        <v>166</v>
      </c>
      <c r="J335" s="151" t="s">
        <v>0</v>
      </c>
      <c r="K335" s="151" t="s">
        <v>167</v>
      </c>
      <c r="L335" s="151" t="s">
        <v>168</v>
      </c>
      <c r="M335" s="151" t="s">
        <v>0</v>
      </c>
      <c r="N335" s="151" t="s">
        <v>307</v>
      </c>
      <c r="O335" s="151" t="s">
        <v>170</v>
      </c>
      <c r="P335" s="155"/>
      <c r="Q335" s="45"/>
      <c r="R335" s="46"/>
      <c r="S335" s="47"/>
      <c r="T335" s="194"/>
      <c r="U335" s="198"/>
    </row>
    <row r="336" spans="3:40" ht="15" customHeight="1">
      <c r="C336" s="169"/>
      <c r="D336" s="310"/>
      <c r="E336" s="311"/>
      <c r="F336" s="241" t="s">
        <v>577</v>
      </c>
      <c r="G336" s="151"/>
      <c r="H336" s="151" t="s">
        <v>163</v>
      </c>
      <c r="I336" s="151" t="s">
        <v>166</v>
      </c>
      <c r="J336" s="151" t="s">
        <v>0</v>
      </c>
      <c r="K336" s="151" t="s">
        <v>167</v>
      </c>
      <c r="L336" s="151" t="s">
        <v>168</v>
      </c>
      <c r="M336" s="151" t="s">
        <v>0</v>
      </c>
      <c r="N336" s="151" t="s">
        <v>308</v>
      </c>
      <c r="O336" s="151" t="s">
        <v>170</v>
      </c>
      <c r="P336" s="155"/>
      <c r="Q336" s="45"/>
      <c r="R336" s="46"/>
      <c r="S336" s="47"/>
      <c r="T336" s="194"/>
      <c r="U336" s="194"/>
      <c r="V336" s="195"/>
      <c r="W336" s="195"/>
      <c r="X336" s="195"/>
      <c r="Y336" s="195"/>
      <c r="Z336" s="195"/>
      <c r="AA336" s="195"/>
      <c r="AB336" s="195"/>
      <c r="AC336" s="195"/>
      <c r="AD336" s="195"/>
      <c r="AE336" s="195"/>
      <c r="AF336" s="195"/>
      <c r="AG336" s="195"/>
      <c r="AH336" s="195"/>
      <c r="AI336" s="195"/>
      <c r="AJ336" s="195"/>
      <c r="AK336" s="195"/>
      <c r="AL336" s="195"/>
      <c r="AM336" s="195"/>
      <c r="AN336" s="195"/>
    </row>
    <row r="337" spans="3:40" ht="15" customHeight="1">
      <c r="C337" s="169"/>
      <c r="D337" s="310"/>
      <c r="E337" s="311"/>
      <c r="F337" s="241" t="s">
        <v>578</v>
      </c>
      <c r="G337" s="151"/>
      <c r="H337" s="151" t="s">
        <v>163</v>
      </c>
      <c r="I337" s="151" t="s">
        <v>166</v>
      </c>
      <c r="J337" s="151" t="s">
        <v>0</v>
      </c>
      <c r="K337" s="151" t="s">
        <v>167</v>
      </c>
      <c r="L337" s="151" t="s">
        <v>168</v>
      </c>
      <c r="M337" s="151" t="s">
        <v>0</v>
      </c>
      <c r="N337" s="151" t="s">
        <v>309</v>
      </c>
      <c r="O337" s="151" t="s">
        <v>170</v>
      </c>
      <c r="P337" s="155"/>
      <c r="Q337" s="45"/>
      <c r="R337" s="46"/>
      <c r="S337" s="47"/>
      <c r="T337" s="194"/>
      <c r="U337" s="194"/>
      <c r="V337" s="195"/>
      <c r="W337" s="195"/>
      <c r="X337" s="195"/>
      <c r="Y337" s="195"/>
      <c r="Z337" s="195"/>
      <c r="AA337" s="195"/>
      <c r="AB337" s="195"/>
      <c r="AC337" s="195"/>
      <c r="AD337" s="195"/>
      <c r="AE337" s="195"/>
      <c r="AF337" s="195"/>
      <c r="AG337" s="195"/>
      <c r="AH337" s="195"/>
      <c r="AI337" s="195"/>
      <c r="AJ337" s="195"/>
      <c r="AK337" s="195"/>
      <c r="AL337" s="195"/>
      <c r="AM337" s="195"/>
      <c r="AN337" s="195"/>
    </row>
    <row r="338" spans="3:40" ht="15" customHeight="1">
      <c r="C338" s="169"/>
      <c r="D338" s="310"/>
      <c r="E338" s="311"/>
      <c r="F338" s="241" t="s">
        <v>55</v>
      </c>
      <c r="G338" s="151"/>
      <c r="H338" s="151" t="s">
        <v>163</v>
      </c>
      <c r="I338" s="151" t="s">
        <v>166</v>
      </c>
      <c r="J338" s="151" t="s">
        <v>0</v>
      </c>
      <c r="K338" s="151" t="s">
        <v>167</v>
      </c>
      <c r="L338" s="151" t="s">
        <v>168</v>
      </c>
      <c r="M338" s="151" t="s">
        <v>0</v>
      </c>
      <c r="N338" s="151" t="s">
        <v>310</v>
      </c>
      <c r="O338" s="151" t="s">
        <v>170</v>
      </c>
      <c r="P338" s="155"/>
      <c r="Q338" s="45"/>
      <c r="R338" s="46"/>
      <c r="S338" s="47"/>
      <c r="T338" s="194"/>
      <c r="U338" s="194"/>
      <c r="V338" s="195"/>
      <c r="W338" s="195"/>
      <c r="X338" s="195"/>
      <c r="Y338" s="195"/>
      <c r="Z338" s="195"/>
      <c r="AA338" s="195"/>
      <c r="AB338" s="195"/>
      <c r="AC338" s="195"/>
      <c r="AD338" s="195"/>
      <c r="AE338" s="195"/>
      <c r="AF338" s="195"/>
      <c r="AG338" s="195"/>
      <c r="AH338" s="195"/>
      <c r="AI338" s="195"/>
      <c r="AJ338" s="195"/>
      <c r="AK338" s="195"/>
      <c r="AL338" s="195"/>
      <c r="AM338" s="195"/>
      <c r="AN338" s="195"/>
    </row>
    <row r="339" spans="3:40" ht="15" customHeight="1">
      <c r="C339" s="169"/>
      <c r="D339" s="310"/>
      <c r="E339" s="311"/>
      <c r="F339" s="241" t="s">
        <v>579</v>
      </c>
      <c r="G339" s="151"/>
      <c r="H339" s="151" t="s">
        <v>163</v>
      </c>
      <c r="I339" s="151" t="s">
        <v>166</v>
      </c>
      <c r="J339" s="151" t="s">
        <v>0</v>
      </c>
      <c r="K339" s="151" t="s">
        <v>167</v>
      </c>
      <c r="L339" s="151" t="s">
        <v>168</v>
      </c>
      <c r="M339" s="151" t="s">
        <v>0</v>
      </c>
      <c r="N339" s="151" t="s">
        <v>311</v>
      </c>
      <c r="O339" s="151" t="s">
        <v>170</v>
      </c>
      <c r="P339" s="155"/>
      <c r="Q339" s="45"/>
      <c r="R339" s="46"/>
      <c r="S339" s="47"/>
      <c r="T339" s="194"/>
      <c r="U339" s="194"/>
      <c r="V339" s="195"/>
      <c r="W339" s="195"/>
      <c r="X339" s="195"/>
      <c r="Y339" s="195"/>
      <c r="Z339" s="195"/>
      <c r="AA339" s="195"/>
      <c r="AB339" s="195"/>
      <c r="AC339" s="195"/>
      <c r="AD339" s="195"/>
      <c r="AE339" s="195"/>
      <c r="AF339" s="195"/>
      <c r="AG339" s="195"/>
      <c r="AH339" s="195"/>
      <c r="AI339" s="195"/>
      <c r="AJ339" s="195"/>
      <c r="AK339" s="195"/>
      <c r="AL339" s="195"/>
      <c r="AM339" s="195"/>
      <c r="AN339" s="195"/>
    </row>
    <row r="340" spans="3:40" ht="15" customHeight="1">
      <c r="C340" s="169"/>
      <c r="D340" s="310"/>
      <c r="E340" s="311"/>
      <c r="F340" s="241" t="s">
        <v>580</v>
      </c>
      <c r="G340" s="151"/>
      <c r="H340" s="151" t="s">
        <v>163</v>
      </c>
      <c r="I340" s="151" t="s">
        <v>166</v>
      </c>
      <c r="J340" s="151" t="s">
        <v>0</v>
      </c>
      <c r="K340" s="151" t="s">
        <v>167</v>
      </c>
      <c r="L340" s="151" t="s">
        <v>168</v>
      </c>
      <c r="M340" s="151" t="s">
        <v>0</v>
      </c>
      <c r="N340" s="151" t="s">
        <v>312</v>
      </c>
      <c r="O340" s="151" t="s">
        <v>170</v>
      </c>
      <c r="P340" s="155"/>
      <c r="Q340" s="45"/>
      <c r="R340" s="46"/>
      <c r="S340" s="47"/>
      <c r="T340" s="194"/>
      <c r="U340" s="194"/>
      <c r="V340" s="195"/>
      <c r="W340" s="195"/>
      <c r="X340" s="195"/>
      <c r="Y340" s="195"/>
      <c r="Z340" s="195"/>
      <c r="AA340" s="195"/>
      <c r="AB340" s="195"/>
      <c r="AC340" s="195"/>
      <c r="AD340" s="195"/>
      <c r="AE340" s="195"/>
      <c r="AF340" s="195"/>
      <c r="AG340" s="195"/>
      <c r="AH340" s="195"/>
      <c r="AI340" s="195"/>
      <c r="AJ340" s="195"/>
      <c r="AK340" s="195"/>
      <c r="AL340" s="195"/>
      <c r="AM340" s="195"/>
      <c r="AN340" s="195"/>
    </row>
    <row r="341" spans="3:40" ht="15" customHeight="1">
      <c r="C341" s="169"/>
      <c r="D341" s="310"/>
      <c r="E341" s="311"/>
      <c r="F341" s="241" t="s">
        <v>56</v>
      </c>
      <c r="G341" s="151"/>
      <c r="H341" s="151" t="s">
        <v>163</v>
      </c>
      <c r="I341" s="151" t="s">
        <v>166</v>
      </c>
      <c r="J341" s="151" t="s">
        <v>0</v>
      </c>
      <c r="K341" s="151" t="s">
        <v>167</v>
      </c>
      <c r="L341" s="151" t="s">
        <v>168</v>
      </c>
      <c r="M341" s="151" t="s">
        <v>0</v>
      </c>
      <c r="N341" s="151" t="s">
        <v>313</v>
      </c>
      <c r="O341" s="151" t="s">
        <v>170</v>
      </c>
      <c r="P341" s="155"/>
      <c r="Q341" s="45"/>
      <c r="R341" s="46"/>
      <c r="S341" s="47"/>
      <c r="T341" s="194"/>
      <c r="U341" s="194"/>
      <c r="V341" s="195"/>
      <c r="W341" s="195"/>
      <c r="X341" s="195"/>
      <c r="Y341" s="195"/>
      <c r="Z341" s="195"/>
      <c r="AA341" s="195"/>
      <c r="AB341" s="195"/>
      <c r="AC341" s="195"/>
      <c r="AD341" s="195"/>
      <c r="AE341" s="195"/>
      <c r="AF341" s="195"/>
      <c r="AG341" s="195"/>
      <c r="AH341" s="195"/>
      <c r="AI341" s="195"/>
      <c r="AJ341" s="195"/>
      <c r="AK341" s="195"/>
      <c r="AL341" s="195"/>
      <c r="AM341" s="195"/>
      <c r="AN341" s="195"/>
    </row>
    <row r="342" spans="3:40" ht="15" customHeight="1">
      <c r="C342" s="169"/>
      <c r="D342" s="310"/>
      <c r="E342" s="311"/>
      <c r="F342" s="241" t="s">
        <v>581</v>
      </c>
      <c r="G342" s="151"/>
      <c r="H342" s="151" t="s">
        <v>163</v>
      </c>
      <c r="I342" s="151" t="s">
        <v>166</v>
      </c>
      <c r="J342" s="151" t="s">
        <v>0</v>
      </c>
      <c r="K342" s="151" t="s">
        <v>167</v>
      </c>
      <c r="L342" s="151" t="s">
        <v>168</v>
      </c>
      <c r="M342" s="151" t="s">
        <v>0</v>
      </c>
      <c r="N342" s="151" t="s">
        <v>314</v>
      </c>
      <c r="O342" s="151" t="s">
        <v>170</v>
      </c>
      <c r="P342" s="155"/>
      <c r="Q342" s="45"/>
      <c r="R342" s="46"/>
      <c r="S342" s="47"/>
      <c r="T342" s="194"/>
      <c r="U342" s="194"/>
      <c r="V342" s="195"/>
      <c r="W342" s="195"/>
      <c r="X342" s="195"/>
      <c r="Y342" s="195"/>
      <c r="Z342" s="195"/>
      <c r="AA342" s="195"/>
      <c r="AB342" s="195"/>
      <c r="AC342" s="195"/>
      <c r="AD342" s="195"/>
      <c r="AE342" s="195"/>
      <c r="AF342" s="195"/>
      <c r="AG342" s="195"/>
      <c r="AH342" s="195"/>
      <c r="AI342" s="195"/>
      <c r="AJ342" s="195"/>
      <c r="AK342" s="195"/>
      <c r="AL342" s="195"/>
      <c r="AM342" s="195"/>
      <c r="AN342" s="195"/>
    </row>
    <row r="343" spans="3:40" ht="15" customHeight="1">
      <c r="C343" s="169"/>
      <c r="D343" s="310"/>
      <c r="E343" s="311"/>
      <c r="F343" s="241" t="s">
        <v>582</v>
      </c>
      <c r="G343" s="151"/>
      <c r="H343" s="151" t="s">
        <v>163</v>
      </c>
      <c r="I343" s="151" t="s">
        <v>166</v>
      </c>
      <c r="J343" s="151" t="s">
        <v>0</v>
      </c>
      <c r="K343" s="151" t="s">
        <v>167</v>
      </c>
      <c r="L343" s="151" t="s">
        <v>168</v>
      </c>
      <c r="M343" s="151" t="s">
        <v>0</v>
      </c>
      <c r="N343" s="151" t="s">
        <v>315</v>
      </c>
      <c r="O343" s="151" t="s">
        <v>170</v>
      </c>
      <c r="P343" s="155"/>
      <c r="Q343" s="45"/>
      <c r="R343" s="46"/>
      <c r="S343" s="47"/>
      <c r="T343" s="194"/>
      <c r="U343" s="194"/>
      <c r="V343" s="195"/>
      <c r="W343" s="195"/>
      <c r="X343" s="195"/>
      <c r="Y343" s="195"/>
      <c r="Z343" s="195"/>
      <c r="AA343" s="195"/>
      <c r="AB343" s="195"/>
      <c r="AC343" s="195"/>
      <c r="AD343" s="195"/>
      <c r="AE343" s="195"/>
      <c r="AF343" s="195"/>
      <c r="AG343" s="195"/>
      <c r="AH343" s="195"/>
      <c r="AI343" s="195"/>
      <c r="AJ343" s="195"/>
      <c r="AK343" s="195"/>
      <c r="AL343" s="195"/>
      <c r="AM343" s="195"/>
      <c r="AN343" s="195"/>
    </row>
    <row r="344" spans="3:40" ht="15" customHeight="1">
      <c r="C344" s="169"/>
      <c r="D344" s="310"/>
      <c r="E344" s="311"/>
      <c r="F344" s="242" t="s">
        <v>583</v>
      </c>
      <c r="G344" s="151"/>
      <c r="H344" s="151" t="s">
        <v>163</v>
      </c>
      <c r="I344" s="151" t="s">
        <v>166</v>
      </c>
      <c r="J344" s="151" t="s">
        <v>0</v>
      </c>
      <c r="K344" s="151" t="s">
        <v>167</v>
      </c>
      <c r="L344" s="151" t="s">
        <v>168</v>
      </c>
      <c r="M344" s="151" t="s">
        <v>0</v>
      </c>
      <c r="N344" s="151" t="s">
        <v>316</v>
      </c>
      <c r="O344" s="151" t="s">
        <v>170</v>
      </c>
      <c r="P344" s="201"/>
      <c r="Q344" s="42" t="str">
        <f>IF(OR(SUMPRODUCT(--(Q301:Q343=""),--(R301:R343=""))&gt;0,COUNTIF(R301:R343,"M")&gt;0,COUNTIF(R301:R343,"X")=43),"",SUM(Q301:Q343))</f>
        <v/>
      </c>
      <c r="R344" s="43" t="str">
        <f>IF(AND(COUNTIF(R301:R343,"X")=43,SUM(Q301:Q343)=0,ISNUMBER(Q344)),"",IF(COUNTIF(R301:R343,"M")&gt;0,"M",IF(AND(COUNTIF(R301:R343,R301)=43,OR(R301="X",R301="W",R301="Z")),UPPER(R301),"")))</f>
        <v/>
      </c>
      <c r="S344" s="44"/>
      <c r="T344" s="194"/>
      <c r="U344" s="197"/>
      <c r="V344" s="167"/>
      <c r="W344" s="167"/>
      <c r="X344" s="167"/>
      <c r="Y344" s="167"/>
      <c r="Z344" s="167"/>
      <c r="AA344" s="167"/>
      <c r="AB344" s="167"/>
      <c r="AC344" s="167"/>
      <c r="AD344" s="167"/>
      <c r="AE344" s="167"/>
      <c r="AF344" s="167"/>
      <c r="AG344" s="167"/>
      <c r="AH344" s="167"/>
      <c r="AI344" s="167"/>
      <c r="AJ344" s="167"/>
      <c r="AK344" s="167"/>
      <c r="AL344" s="167"/>
      <c r="AM344" s="167"/>
      <c r="AN344" s="167"/>
    </row>
    <row r="345" spans="3:40" ht="15" customHeight="1">
      <c r="C345" s="169"/>
      <c r="D345" s="316" t="s">
        <v>505</v>
      </c>
      <c r="E345" s="311" t="s">
        <v>57</v>
      </c>
      <c r="F345" s="241" t="s">
        <v>584</v>
      </c>
      <c r="G345" s="151"/>
      <c r="H345" s="151" t="s">
        <v>163</v>
      </c>
      <c r="I345" s="151" t="s">
        <v>166</v>
      </c>
      <c r="J345" s="151" t="s">
        <v>0</v>
      </c>
      <c r="K345" s="151" t="s">
        <v>167</v>
      </c>
      <c r="L345" s="151" t="s">
        <v>168</v>
      </c>
      <c r="M345" s="151" t="s">
        <v>0</v>
      </c>
      <c r="N345" s="151" t="s">
        <v>317</v>
      </c>
      <c r="O345" s="151" t="s">
        <v>170</v>
      </c>
      <c r="P345" s="155"/>
      <c r="Q345" s="45"/>
      <c r="R345" s="46"/>
      <c r="S345" s="47"/>
      <c r="T345" s="194"/>
      <c r="U345" s="194"/>
      <c r="V345" s="195"/>
      <c r="W345" s="195"/>
      <c r="X345" s="195"/>
      <c r="Y345" s="195"/>
      <c r="Z345" s="195"/>
      <c r="AA345" s="195"/>
      <c r="AB345" s="195"/>
      <c r="AC345" s="195"/>
      <c r="AD345" s="195"/>
      <c r="AE345" s="195"/>
      <c r="AF345" s="195"/>
      <c r="AG345" s="195"/>
      <c r="AH345" s="195"/>
      <c r="AI345" s="195"/>
      <c r="AJ345" s="195"/>
      <c r="AK345" s="195"/>
      <c r="AL345" s="195"/>
      <c r="AM345" s="195"/>
      <c r="AN345" s="195"/>
    </row>
    <row r="346" spans="3:40" ht="15" customHeight="1">
      <c r="C346" s="169"/>
      <c r="D346" s="310"/>
      <c r="E346" s="311"/>
      <c r="F346" s="241" t="s">
        <v>58</v>
      </c>
      <c r="G346" s="151"/>
      <c r="H346" s="151" t="s">
        <v>163</v>
      </c>
      <c r="I346" s="151" t="s">
        <v>166</v>
      </c>
      <c r="J346" s="151" t="s">
        <v>0</v>
      </c>
      <c r="K346" s="151" t="s">
        <v>167</v>
      </c>
      <c r="L346" s="151" t="s">
        <v>168</v>
      </c>
      <c r="M346" s="151" t="s">
        <v>0</v>
      </c>
      <c r="N346" s="151" t="s">
        <v>318</v>
      </c>
      <c r="O346" s="151" t="s">
        <v>170</v>
      </c>
      <c r="P346" s="155"/>
      <c r="Q346" s="45"/>
      <c r="R346" s="46"/>
      <c r="S346" s="47"/>
      <c r="T346" s="194"/>
      <c r="U346" s="194"/>
      <c r="V346" s="195"/>
      <c r="W346" s="195"/>
      <c r="X346" s="195"/>
      <c r="Y346" s="195"/>
      <c r="Z346" s="195"/>
      <c r="AA346" s="195"/>
      <c r="AB346" s="195"/>
      <c r="AC346" s="195"/>
      <c r="AD346" s="195"/>
      <c r="AE346" s="195"/>
      <c r="AF346" s="195"/>
      <c r="AG346" s="195"/>
      <c r="AH346" s="195"/>
      <c r="AI346" s="195"/>
      <c r="AJ346" s="195"/>
      <c r="AK346" s="195"/>
      <c r="AL346" s="195"/>
      <c r="AM346" s="195"/>
      <c r="AN346" s="195"/>
    </row>
    <row r="347" spans="3:40" ht="15" customHeight="1">
      <c r="C347" s="169"/>
      <c r="D347" s="310"/>
      <c r="E347" s="311"/>
      <c r="F347" s="241" t="s">
        <v>585</v>
      </c>
      <c r="G347" s="151"/>
      <c r="H347" s="151" t="s">
        <v>163</v>
      </c>
      <c r="I347" s="151" t="s">
        <v>166</v>
      </c>
      <c r="J347" s="151" t="s">
        <v>0</v>
      </c>
      <c r="K347" s="151" t="s">
        <v>167</v>
      </c>
      <c r="L347" s="151" t="s">
        <v>168</v>
      </c>
      <c r="M347" s="151" t="s">
        <v>0</v>
      </c>
      <c r="N347" s="151" t="s">
        <v>319</v>
      </c>
      <c r="O347" s="151" t="s">
        <v>170</v>
      </c>
      <c r="P347" s="155"/>
      <c r="Q347" s="45"/>
      <c r="R347" s="46"/>
      <c r="S347" s="47"/>
      <c r="T347" s="194"/>
      <c r="U347" s="194"/>
      <c r="V347" s="195"/>
      <c r="W347" s="195"/>
      <c r="X347" s="195"/>
      <c r="Y347" s="195"/>
      <c r="Z347" s="195"/>
      <c r="AA347" s="195"/>
      <c r="AB347" s="195"/>
      <c r="AC347" s="195"/>
      <c r="AD347" s="195"/>
      <c r="AE347" s="195"/>
      <c r="AF347" s="195"/>
      <c r="AG347" s="195"/>
      <c r="AH347" s="195"/>
      <c r="AI347" s="195"/>
      <c r="AJ347" s="195"/>
      <c r="AK347" s="195"/>
      <c r="AL347" s="195"/>
      <c r="AM347" s="195"/>
      <c r="AN347" s="195"/>
    </row>
    <row r="348" spans="3:40" ht="15" customHeight="1">
      <c r="C348" s="169"/>
      <c r="D348" s="310"/>
      <c r="E348" s="311"/>
      <c r="F348" s="241" t="s">
        <v>586</v>
      </c>
      <c r="G348" s="151"/>
      <c r="H348" s="151" t="s">
        <v>163</v>
      </c>
      <c r="I348" s="151" t="s">
        <v>166</v>
      </c>
      <c r="J348" s="151" t="s">
        <v>0</v>
      </c>
      <c r="K348" s="151" t="s">
        <v>167</v>
      </c>
      <c r="L348" s="151" t="s">
        <v>168</v>
      </c>
      <c r="M348" s="151" t="s">
        <v>0</v>
      </c>
      <c r="N348" s="151" t="s">
        <v>320</v>
      </c>
      <c r="O348" s="151" t="s">
        <v>170</v>
      </c>
      <c r="P348" s="155"/>
      <c r="Q348" s="45"/>
      <c r="R348" s="46"/>
      <c r="S348" s="47"/>
      <c r="T348" s="194"/>
      <c r="U348" s="194"/>
      <c r="V348" s="195"/>
      <c r="W348" s="195"/>
      <c r="X348" s="195"/>
      <c r="Y348" s="195"/>
      <c r="Z348" s="195"/>
      <c r="AA348" s="195"/>
      <c r="AB348" s="195"/>
      <c r="AC348" s="195"/>
      <c r="AD348" s="195"/>
      <c r="AE348" s="195"/>
      <c r="AF348" s="195"/>
      <c r="AG348" s="195"/>
      <c r="AH348" s="195"/>
      <c r="AI348" s="195"/>
      <c r="AJ348" s="195"/>
      <c r="AK348" s="195"/>
      <c r="AL348" s="195"/>
      <c r="AM348" s="195"/>
      <c r="AN348" s="195"/>
    </row>
    <row r="349" spans="3:40" ht="15" customHeight="1">
      <c r="C349" s="169"/>
      <c r="D349" s="310"/>
      <c r="E349" s="311"/>
      <c r="F349" s="241" t="s">
        <v>59</v>
      </c>
      <c r="G349" s="151"/>
      <c r="H349" s="151" t="s">
        <v>163</v>
      </c>
      <c r="I349" s="151" t="s">
        <v>166</v>
      </c>
      <c r="J349" s="151" t="s">
        <v>0</v>
      </c>
      <c r="K349" s="151" t="s">
        <v>167</v>
      </c>
      <c r="L349" s="151" t="s">
        <v>168</v>
      </c>
      <c r="M349" s="151" t="s">
        <v>0</v>
      </c>
      <c r="N349" s="151" t="s">
        <v>321</v>
      </c>
      <c r="O349" s="151" t="s">
        <v>170</v>
      </c>
      <c r="P349" s="155"/>
      <c r="Q349" s="45"/>
      <c r="R349" s="46"/>
      <c r="S349" s="47"/>
      <c r="T349" s="194"/>
      <c r="U349" s="194"/>
      <c r="V349" s="195"/>
      <c r="W349" s="195"/>
      <c r="X349" s="195"/>
      <c r="Y349" s="195"/>
      <c r="Z349" s="195"/>
      <c r="AA349" s="195"/>
      <c r="AB349" s="195"/>
      <c r="AC349" s="195"/>
      <c r="AD349" s="195"/>
      <c r="AE349" s="195"/>
      <c r="AF349" s="195"/>
      <c r="AG349" s="195"/>
      <c r="AH349" s="195"/>
      <c r="AI349" s="195"/>
      <c r="AJ349" s="195"/>
      <c r="AK349" s="195"/>
      <c r="AL349" s="195"/>
      <c r="AM349" s="195"/>
      <c r="AN349" s="195"/>
    </row>
    <row r="350" spans="3:40" ht="15" customHeight="1">
      <c r="C350" s="169"/>
      <c r="D350" s="310"/>
      <c r="E350" s="311"/>
      <c r="F350" s="241" t="s">
        <v>587</v>
      </c>
      <c r="G350" s="151"/>
      <c r="H350" s="151" t="s">
        <v>163</v>
      </c>
      <c r="I350" s="151" t="s">
        <v>166</v>
      </c>
      <c r="J350" s="151" t="s">
        <v>0</v>
      </c>
      <c r="K350" s="151" t="s">
        <v>167</v>
      </c>
      <c r="L350" s="151" t="s">
        <v>168</v>
      </c>
      <c r="M350" s="151" t="s">
        <v>0</v>
      </c>
      <c r="N350" s="151" t="s">
        <v>322</v>
      </c>
      <c r="O350" s="151" t="s">
        <v>170</v>
      </c>
      <c r="P350" s="155"/>
      <c r="Q350" s="45"/>
      <c r="R350" s="46"/>
      <c r="S350" s="47"/>
      <c r="T350" s="194"/>
      <c r="U350" s="194"/>
      <c r="V350" s="195"/>
      <c r="W350" s="195"/>
      <c r="X350" s="195"/>
      <c r="Y350" s="195"/>
      <c r="Z350" s="195"/>
      <c r="AA350" s="195"/>
      <c r="AB350" s="195"/>
      <c r="AC350" s="195"/>
      <c r="AD350" s="195"/>
      <c r="AE350" s="195"/>
      <c r="AF350" s="195"/>
      <c r="AG350" s="195"/>
      <c r="AH350" s="195"/>
      <c r="AI350" s="195"/>
      <c r="AJ350" s="195"/>
      <c r="AK350" s="195"/>
      <c r="AL350" s="195"/>
      <c r="AM350" s="195"/>
      <c r="AN350" s="195"/>
    </row>
    <row r="351" spans="3:40" ht="15" customHeight="1">
      <c r="C351" s="169"/>
      <c r="D351" s="310"/>
      <c r="E351" s="311"/>
      <c r="F351" s="241" t="s">
        <v>60</v>
      </c>
      <c r="G351" s="151"/>
      <c r="H351" s="151" t="s">
        <v>163</v>
      </c>
      <c r="I351" s="151" t="s">
        <v>166</v>
      </c>
      <c r="J351" s="151" t="s">
        <v>0</v>
      </c>
      <c r="K351" s="151" t="s">
        <v>167</v>
      </c>
      <c r="L351" s="151" t="s">
        <v>168</v>
      </c>
      <c r="M351" s="151" t="s">
        <v>0</v>
      </c>
      <c r="N351" s="151" t="s">
        <v>323</v>
      </c>
      <c r="O351" s="151" t="s">
        <v>170</v>
      </c>
      <c r="P351" s="155"/>
      <c r="Q351" s="45"/>
      <c r="R351" s="46"/>
      <c r="S351" s="47"/>
      <c r="T351" s="194"/>
      <c r="U351" s="198"/>
    </row>
    <row r="352" spans="3:40" ht="15" customHeight="1">
      <c r="C352" s="169"/>
      <c r="D352" s="310"/>
      <c r="E352" s="311"/>
      <c r="F352" s="241" t="s">
        <v>588</v>
      </c>
      <c r="G352" s="151"/>
      <c r="H352" s="151" t="s">
        <v>163</v>
      </c>
      <c r="I352" s="151" t="s">
        <v>166</v>
      </c>
      <c r="J352" s="151" t="s">
        <v>0</v>
      </c>
      <c r="K352" s="151" t="s">
        <v>167</v>
      </c>
      <c r="L352" s="151" t="s">
        <v>168</v>
      </c>
      <c r="M352" s="151" t="s">
        <v>0</v>
      </c>
      <c r="N352" s="151" t="s">
        <v>324</v>
      </c>
      <c r="O352" s="151" t="s">
        <v>170</v>
      </c>
      <c r="P352" s="155"/>
      <c r="Q352" s="45"/>
      <c r="R352" s="46"/>
      <c r="S352" s="47"/>
      <c r="T352" s="194"/>
      <c r="U352" s="198"/>
    </row>
    <row r="353" spans="3:21" ht="15" customHeight="1">
      <c r="C353" s="169"/>
      <c r="D353" s="310"/>
      <c r="E353" s="311"/>
      <c r="F353" s="241" t="s">
        <v>61</v>
      </c>
      <c r="G353" s="151"/>
      <c r="H353" s="151" t="s">
        <v>163</v>
      </c>
      <c r="I353" s="151" t="s">
        <v>166</v>
      </c>
      <c r="J353" s="151" t="s">
        <v>0</v>
      </c>
      <c r="K353" s="151" t="s">
        <v>167</v>
      </c>
      <c r="L353" s="151" t="s">
        <v>168</v>
      </c>
      <c r="M353" s="151" t="s">
        <v>0</v>
      </c>
      <c r="N353" s="151" t="s">
        <v>325</v>
      </c>
      <c r="O353" s="151" t="s">
        <v>170</v>
      </c>
      <c r="P353" s="155"/>
      <c r="Q353" s="45"/>
      <c r="R353" s="46"/>
      <c r="S353" s="47"/>
      <c r="T353" s="194"/>
      <c r="U353" s="198"/>
    </row>
    <row r="354" spans="3:21" ht="15" customHeight="1">
      <c r="C354" s="169"/>
      <c r="D354" s="310"/>
      <c r="E354" s="311"/>
      <c r="F354" s="241" t="s">
        <v>589</v>
      </c>
      <c r="G354" s="151"/>
      <c r="H354" s="151" t="s">
        <v>163</v>
      </c>
      <c r="I354" s="151" t="s">
        <v>166</v>
      </c>
      <c r="J354" s="151" t="s">
        <v>0</v>
      </c>
      <c r="K354" s="151" t="s">
        <v>167</v>
      </c>
      <c r="L354" s="151" t="s">
        <v>168</v>
      </c>
      <c r="M354" s="151" t="s">
        <v>0</v>
      </c>
      <c r="N354" s="151" t="s">
        <v>326</v>
      </c>
      <c r="O354" s="151" t="s">
        <v>170</v>
      </c>
      <c r="P354" s="155"/>
      <c r="Q354" s="45"/>
      <c r="R354" s="46"/>
      <c r="S354" s="47"/>
      <c r="T354" s="194"/>
      <c r="U354" s="198"/>
    </row>
    <row r="355" spans="3:21" ht="15" customHeight="1">
      <c r="C355" s="169"/>
      <c r="D355" s="310"/>
      <c r="E355" s="311"/>
      <c r="F355" s="241" t="s">
        <v>590</v>
      </c>
      <c r="G355" s="151"/>
      <c r="H355" s="151" t="s">
        <v>163</v>
      </c>
      <c r="I355" s="151" t="s">
        <v>166</v>
      </c>
      <c r="J355" s="151" t="s">
        <v>0</v>
      </c>
      <c r="K355" s="151" t="s">
        <v>167</v>
      </c>
      <c r="L355" s="151" t="s">
        <v>168</v>
      </c>
      <c r="M355" s="151" t="s">
        <v>0</v>
      </c>
      <c r="N355" s="151" t="s">
        <v>327</v>
      </c>
      <c r="O355" s="151" t="s">
        <v>170</v>
      </c>
      <c r="P355" s="155"/>
      <c r="Q355" s="45"/>
      <c r="R355" s="46"/>
      <c r="S355" s="47"/>
      <c r="T355" s="194"/>
      <c r="U355" s="198"/>
    </row>
    <row r="356" spans="3:21" ht="15" customHeight="1">
      <c r="C356" s="169"/>
      <c r="D356" s="310"/>
      <c r="E356" s="311"/>
      <c r="F356" s="241" t="s">
        <v>591</v>
      </c>
      <c r="G356" s="151"/>
      <c r="H356" s="151" t="s">
        <v>163</v>
      </c>
      <c r="I356" s="151" t="s">
        <v>166</v>
      </c>
      <c r="J356" s="151" t="s">
        <v>0</v>
      </c>
      <c r="K356" s="151" t="s">
        <v>167</v>
      </c>
      <c r="L356" s="151" t="s">
        <v>168</v>
      </c>
      <c r="M356" s="151" t="s">
        <v>0</v>
      </c>
      <c r="N356" s="151" t="s">
        <v>328</v>
      </c>
      <c r="O356" s="151" t="s">
        <v>170</v>
      </c>
      <c r="P356" s="155"/>
      <c r="Q356" s="45"/>
      <c r="R356" s="46"/>
      <c r="S356" s="47"/>
      <c r="T356" s="194"/>
      <c r="U356" s="198"/>
    </row>
    <row r="357" spans="3:21" ht="15" customHeight="1">
      <c r="C357" s="169"/>
      <c r="D357" s="310"/>
      <c r="E357" s="311"/>
      <c r="F357" s="241" t="s">
        <v>592</v>
      </c>
      <c r="G357" s="151"/>
      <c r="H357" s="151" t="s">
        <v>163</v>
      </c>
      <c r="I357" s="151" t="s">
        <v>166</v>
      </c>
      <c r="J357" s="151" t="s">
        <v>0</v>
      </c>
      <c r="K357" s="151" t="s">
        <v>167</v>
      </c>
      <c r="L357" s="151" t="s">
        <v>168</v>
      </c>
      <c r="M357" s="151" t="s">
        <v>0</v>
      </c>
      <c r="N357" s="151" t="s">
        <v>338</v>
      </c>
      <c r="O357" s="151" t="s">
        <v>170</v>
      </c>
      <c r="P357" s="155"/>
      <c r="Q357" s="45"/>
      <c r="R357" s="46"/>
      <c r="S357" s="47"/>
      <c r="T357" s="194"/>
      <c r="U357" s="198"/>
    </row>
    <row r="358" spans="3:21" ht="15" customHeight="1">
      <c r="C358" s="169"/>
      <c r="D358" s="310"/>
      <c r="E358" s="311"/>
      <c r="F358" s="241" t="s">
        <v>62</v>
      </c>
      <c r="G358" s="151"/>
      <c r="H358" s="151" t="s">
        <v>163</v>
      </c>
      <c r="I358" s="151" t="s">
        <v>166</v>
      </c>
      <c r="J358" s="151" t="s">
        <v>0</v>
      </c>
      <c r="K358" s="151" t="s">
        <v>167</v>
      </c>
      <c r="L358" s="151" t="s">
        <v>168</v>
      </c>
      <c r="M358" s="151" t="s">
        <v>0</v>
      </c>
      <c r="N358" s="151" t="s">
        <v>329</v>
      </c>
      <c r="O358" s="151" t="s">
        <v>170</v>
      </c>
      <c r="P358" s="155"/>
      <c r="Q358" s="45"/>
      <c r="R358" s="46"/>
      <c r="S358" s="47"/>
      <c r="T358" s="194"/>
      <c r="U358" s="198"/>
    </row>
    <row r="359" spans="3:21" ht="15" customHeight="1">
      <c r="C359" s="169"/>
      <c r="D359" s="310"/>
      <c r="E359" s="311"/>
      <c r="F359" s="241" t="s">
        <v>63</v>
      </c>
      <c r="G359" s="151"/>
      <c r="H359" s="151" t="s">
        <v>163</v>
      </c>
      <c r="I359" s="151" t="s">
        <v>166</v>
      </c>
      <c r="J359" s="151" t="s">
        <v>0</v>
      </c>
      <c r="K359" s="151" t="s">
        <v>167</v>
      </c>
      <c r="L359" s="151" t="s">
        <v>168</v>
      </c>
      <c r="M359" s="151" t="s">
        <v>0</v>
      </c>
      <c r="N359" s="151" t="s">
        <v>330</v>
      </c>
      <c r="O359" s="151" t="s">
        <v>170</v>
      </c>
      <c r="P359" s="155"/>
      <c r="Q359" s="45"/>
      <c r="R359" s="46"/>
      <c r="S359" s="47"/>
      <c r="T359" s="194"/>
      <c r="U359" s="198"/>
    </row>
    <row r="360" spans="3:21" ht="15" customHeight="1">
      <c r="C360" s="169"/>
      <c r="D360" s="310"/>
      <c r="E360" s="311"/>
      <c r="F360" s="241" t="s">
        <v>64</v>
      </c>
      <c r="G360" s="151"/>
      <c r="H360" s="151" t="s">
        <v>163</v>
      </c>
      <c r="I360" s="151" t="s">
        <v>166</v>
      </c>
      <c r="J360" s="151" t="s">
        <v>0</v>
      </c>
      <c r="K360" s="151" t="s">
        <v>167</v>
      </c>
      <c r="L360" s="151" t="s">
        <v>168</v>
      </c>
      <c r="M360" s="151" t="s">
        <v>0</v>
      </c>
      <c r="N360" s="151" t="s">
        <v>331</v>
      </c>
      <c r="O360" s="151" t="s">
        <v>170</v>
      </c>
      <c r="P360" s="155"/>
      <c r="Q360" s="45"/>
      <c r="R360" s="46"/>
      <c r="S360" s="47"/>
      <c r="T360" s="194"/>
      <c r="U360" s="198"/>
    </row>
    <row r="361" spans="3:21" ht="15" customHeight="1">
      <c r="C361" s="169"/>
      <c r="D361" s="310"/>
      <c r="E361" s="311"/>
      <c r="F361" s="241" t="s">
        <v>593</v>
      </c>
      <c r="G361" s="151"/>
      <c r="H361" s="151" t="s">
        <v>163</v>
      </c>
      <c r="I361" s="151" t="s">
        <v>166</v>
      </c>
      <c r="J361" s="151" t="s">
        <v>0</v>
      </c>
      <c r="K361" s="151" t="s">
        <v>167</v>
      </c>
      <c r="L361" s="151" t="s">
        <v>168</v>
      </c>
      <c r="M361" s="151" t="s">
        <v>0</v>
      </c>
      <c r="N361" s="151" t="s">
        <v>332</v>
      </c>
      <c r="O361" s="151" t="s">
        <v>170</v>
      </c>
      <c r="P361" s="155"/>
      <c r="Q361" s="45"/>
      <c r="R361" s="46"/>
      <c r="S361" s="47"/>
      <c r="T361" s="194"/>
      <c r="U361" s="198"/>
    </row>
    <row r="362" spans="3:21" ht="15" customHeight="1">
      <c r="C362" s="169"/>
      <c r="D362" s="310"/>
      <c r="E362" s="311"/>
      <c r="F362" s="241" t="s">
        <v>65</v>
      </c>
      <c r="G362" s="151"/>
      <c r="H362" s="151" t="s">
        <v>163</v>
      </c>
      <c r="I362" s="151" t="s">
        <v>166</v>
      </c>
      <c r="J362" s="151" t="s">
        <v>0</v>
      </c>
      <c r="K362" s="151" t="s">
        <v>167</v>
      </c>
      <c r="L362" s="151" t="s">
        <v>168</v>
      </c>
      <c r="M362" s="151" t="s">
        <v>0</v>
      </c>
      <c r="N362" s="151" t="s">
        <v>333</v>
      </c>
      <c r="O362" s="151" t="s">
        <v>170</v>
      </c>
      <c r="P362" s="155"/>
      <c r="Q362" s="45"/>
      <c r="R362" s="46"/>
      <c r="S362" s="47"/>
      <c r="T362" s="194"/>
      <c r="U362" s="198"/>
    </row>
    <row r="363" spans="3:21" ht="15" customHeight="1">
      <c r="C363" s="169"/>
      <c r="D363" s="310"/>
      <c r="E363" s="311"/>
      <c r="F363" s="241" t="s">
        <v>66</v>
      </c>
      <c r="G363" s="151"/>
      <c r="H363" s="151" t="s">
        <v>163</v>
      </c>
      <c r="I363" s="151" t="s">
        <v>166</v>
      </c>
      <c r="J363" s="151" t="s">
        <v>0</v>
      </c>
      <c r="K363" s="151" t="s">
        <v>167</v>
      </c>
      <c r="L363" s="151" t="s">
        <v>168</v>
      </c>
      <c r="M363" s="151" t="s">
        <v>0</v>
      </c>
      <c r="N363" s="151" t="s">
        <v>334</v>
      </c>
      <c r="O363" s="151" t="s">
        <v>170</v>
      </c>
      <c r="P363" s="155"/>
      <c r="Q363" s="45"/>
      <c r="R363" s="46"/>
      <c r="S363" s="47"/>
      <c r="T363" s="194"/>
      <c r="U363" s="198"/>
    </row>
    <row r="364" spans="3:21" ht="15" customHeight="1">
      <c r="C364" s="169"/>
      <c r="D364" s="310"/>
      <c r="E364" s="311"/>
      <c r="F364" s="241" t="s">
        <v>594</v>
      </c>
      <c r="G364" s="151"/>
      <c r="H364" s="151" t="s">
        <v>163</v>
      </c>
      <c r="I364" s="151" t="s">
        <v>166</v>
      </c>
      <c r="J364" s="151" t="s">
        <v>0</v>
      </c>
      <c r="K364" s="151" t="s">
        <v>167</v>
      </c>
      <c r="L364" s="151" t="s">
        <v>168</v>
      </c>
      <c r="M364" s="151" t="s">
        <v>0</v>
      </c>
      <c r="N364" s="151" t="s">
        <v>335</v>
      </c>
      <c r="O364" s="151" t="s">
        <v>170</v>
      </c>
      <c r="P364" s="155"/>
      <c r="Q364" s="45"/>
      <c r="R364" s="46"/>
      <c r="S364" s="47"/>
      <c r="T364" s="194"/>
      <c r="U364" s="198"/>
    </row>
    <row r="365" spans="3:21" ht="15" customHeight="1">
      <c r="C365" s="169"/>
      <c r="D365" s="310"/>
      <c r="E365" s="311"/>
      <c r="F365" s="241" t="s">
        <v>595</v>
      </c>
      <c r="G365" s="151"/>
      <c r="H365" s="151" t="s">
        <v>163</v>
      </c>
      <c r="I365" s="151" t="s">
        <v>166</v>
      </c>
      <c r="J365" s="151" t="s">
        <v>0</v>
      </c>
      <c r="K365" s="151" t="s">
        <v>167</v>
      </c>
      <c r="L365" s="151" t="s">
        <v>168</v>
      </c>
      <c r="M365" s="151" t="s">
        <v>0</v>
      </c>
      <c r="N365" s="151" t="s">
        <v>336</v>
      </c>
      <c r="O365" s="151" t="s">
        <v>170</v>
      </c>
      <c r="P365" s="155"/>
      <c r="Q365" s="45"/>
      <c r="R365" s="46"/>
      <c r="S365" s="47"/>
      <c r="T365" s="194"/>
      <c r="U365" s="198"/>
    </row>
    <row r="366" spans="3:21" ht="15" customHeight="1">
      <c r="C366" s="169"/>
      <c r="D366" s="310"/>
      <c r="E366" s="311"/>
      <c r="F366" s="241" t="s">
        <v>596</v>
      </c>
      <c r="G366" s="151"/>
      <c r="H366" s="151" t="s">
        <v>163</v>
      </c>
      <c r="I366" s="151" t="s">
        <v>166</v>
      </c>
      <c r="J366" s="151" t="s">
        <v>0</v>
      </c>
      <c r="K366" s="151" t="s">
        <v>167</v>
      </c>
      <c r="L366" s="151" t="s">
        <v>168</v>
      </c>
      <c r="M366" s="151" t="s">
        <v>0</v>
      </c>
      <c r="N366" s="151" t="s">
        <v>337</v>
      </c>
      <c r="O366" s="151" t="s">
        <v>170</v>
      </c>
      <c r="P366" s="155"/>
      <c r="Q366" s="45"/>
      <c r="R366" s="46"/>
      <c r="S366" s="47"/>
      <c r="T366" s="194"/>
      <c r="U366" s="198"/>
    </row>
    <row r="367" spans="3:21" ht="15" customHeight="1">
      <c r="C367" s="169"/>
      <c r="D367" s="310"/>
      <c r="E367" s="311"/>
      <c r="F367" s="241" t="s">
        <v>67</v>
      </c>
      <c r="G367" s="151"/>
      <c r="H367" s="151" t="s">
        <v>163</v>
      </c>
      <c r="I367" s="151" t="s">
        <v>166</v>
      </c>
      <c r="J367" s="151" t="s">
        <v>0</v>
      </c>
      <c r="K367" s="151" t="s">
        <v>167</v>
      </c>
      <c r="L367" s="151" t="s">
        <v>168</v>
      </c>
      <c r="M367" s="151" t="s">
        <v>0</v>
      </c>
      <c r="N367" s="151" t="s">
        <v>340</v>
      </c>
      <c r="O367" s="151" t="s">
        <v>170</v>
      </c>
      <c r="P367" s="155"/>
      <c r="Q367" s="45"/>
      <c r="R367" s="46"/>
      <c r="S367" s="47"/>
      <c r="T367" s="194"/>
      <c r="U367" s="198"/>
    </row>
    <row r="368" spans="3:21" ht="15" customHeight="1">
      <c r="C368" s="169"/>
      <c r="D368" s="310"/>
      <c r="E368" s="311"/>
      <c r="F368" s="241" t="s">
        <v>597</v>
      </c>
      <c r="G368" s="151"/>
      <c r="H368" s="151" t="s">
        <v>163</v>
      </c>
      <c r="I368" s="151" t="s">
        <v>166</v>
      </c>
      <c r="J368" s="151" t="s">
        <v>0</v>
      </c>
      <c r="K368" s="151" t="s">
        <v>167</v>
      </c>
      <c r="L368" s="151" t="s">
        <v>168</v>
      </c>
      <c r="M368" s="151" t="s">
        <v>0</v>
      </c>
      <c r="N368" s="151" t="s">
        <v>341</v>
      </c>
      <c r="O368" s="151" t="s">
        <v>170</v>
      </c>
      <c r="P368" s="155"/>
      <c r="Q368" s="45"/>
      <c r="R368" s="46"/>
      <c r="S368" s="47"/>
      <c r="T368" s="194"/>
      <c r="U368" s="198"/>
    </row>
    <row r="369" spans="3:40" ht="15" customHeight="1">
      <c r="C369" s="169"/>
      <c r="D369" s="310"/>
      <c r="E369" s="311"/>
      <c r="F369" s="241" t="s">
        <v>598</v>
      </c>
      <c r="G369" s="151"/>
      <c r="H369" s="151" t="s">
        <v>163</v>
      </c>
      <c r="I369" s="151" t="s">
        <v>166</v>
      </c>
      <c r="J369" s="151" t="s">
        <v>0</v>
      </c>
      <c r="K369" s="151" t="s">
        <v>167</v>
      </c>
      <c r="L369" s="151" t="s">
        <v>168</v>
      </c>
      <c r="M369" s="151" t="s">
        <v>0</v>
      </c>
      <c r="N369" s="151" t="s">
        <v>342</v>
      </c>
      <c r="O369" s="151" t="s">
        <v>170</v>
      </c>
      <c r="P369" s="155"/>
      <c r="Q369" s="45"/>
      <c r="R369" s="46"/>
      <c r="S369" s="47"/>
      <c r="T369" s="194"/>
      <c r="U369" s="198"/>
    </row>
    <row r="370" spans="3:40" ht="15" customHeight="1">
      <c r="C370" s="169"/>
      <c r="D370" s="310"/>
      <c r="E370" s="311"/>
      <c r="F370" s="241" t="s">
        <v>599</v>
      </c>
      <c r="G370" s="151"/>
      <c r="H370" s="151" t="s">
        <v>163</v>
      </c>
      <c r="I370" s="151" t="s">
        <v>166</v>
      </c>
      <c r="J370" s="151" t="s">
        <v>0</v>
      </c>
      <c r="K370" s="151" t="s">
        <v>167</v>
      </c>
      <c r="L370" s="151" t="s">
        <v>168</v>
      </c>
      <c r="M370" s="151" t="s">
        <v>0</v>
      </c>
      <c r="N370" s="151" t="s">
        <v>343</v>
      </c>
      <c r="O370" s="151" t="s">
        <v>170</v>
      </c>
      <c r="P370" s="155"/>
      <c r="Q370" s="45"/>
      <c r="R370" s="46"/>
      <c r="S370" s="47"/>
      <c r="T370" s="194"/>
      <c r="U370" s="198"/>
    </row>
    <row r="371" spans="3:40" ht="15" customHeight="1">
      <c r="C371" s="169"/>
      <c r="D371" s="310"/>
      <c r="E371" s="311"/>
      <c r="F371" s="241" t="s">
        <v>600</v>
      </c>
      <c r="G371" s="151"/>
      <c r="H371" s="151" t="s">
        <v>163</v>
      </c>
      <c r="I371" s="151" t="s">
        <v>166</v>
      </c>
      <c r="J371" s="151" t="s">
        <v>0</v>
      </c>
      <c r="K371" s="151" t="s">
        <v>167</v>
      </c>
      <c r="L371" s="151" t="s">
        <v>168</v>
      </c>
      <c r="M371" s="151" t="s">
        <v>0</v>
      </c>
      <c r="N371" s="151" t="s">
        <v>344</v>
      </c>
      <c r="O371" s="151" t="s">
        <v>170</v>
      </c>
      <c r="P371" s="155"/>
      <c r="Q371" s="45"/>
      <c r="R371" s="46"/>
      <c r="S371" s="47"/>
      <c r="T371" s="194"/>
      <c r="U371" s="198"/>
    </row>
    <row r="372" spans="3:40" ht="15" customHeight="1">
      <c r="C372" s="169"/>
      <c r="D372" s="310"/>
      <c r="E372" s="311"/>
      <c r="F372" s="241" t="s">
        <v>601</v>
      </c>
      <c r="G372" s="151"/>
      <c r="H372" s="151" t="s">
        <v>163</v>
      </c>
      <c r="I372" s="151" t="s">
        <v>166</v>
      </c>
      <c r="J372" s="151" t="s">
        <v>0</v>
      </c>
      <c r="K372" s="151" t="s">
        <v>167</v>
      </c>
      <c r="L372" s="151" t="s">
        <v>168</v>
      </c>
      <c r="M372" s="151" t="s">
        <v>0</v>
      </c>
      <c r="N372" s="151" t="s">
        <v>345</v>
      </c>
      <c r="O372" s="151" t="s">
        <v>170</v>
      </c>
      <c r="P372" s="155"/>
      <c r="Q372" s="45"/>
      <c r="R372" s="46"/>
      <c r="S372" s="47"/>
      <c r="T372" s="194"/>
      <c r="U372" s="198"/>
    </row>
    <row r="373" spans="3:40" ht="15" customHeight="1">
      <c r="C373" s="169"/>
      <c r="D373" s="310"/>
      <c r="E373" s="311"/>
      <c r="F373" s="241" t="s">
        <v>68</v>
      </c>
      <c r="G373" s="151"/>
      <c r="H373" s="151" t="s">
        <v>163</v>
      </c>
      <c r="I373" s="151" t="s">
        <v>166</v>
      </c>
      <c r="J373" s="151" t="s">
        <v>0</v>
      </c>
      <c r="K373" s="151" t="s">
        <v>167</v>
      </c>
      <c r="L373" s="151" t="s">
        <v>168</v>
      </c>
      <c r="M373" s="151" t="s">
        <v>0</v>
      </c>
      <c r="N373" s="151" t="s">
        <v>346</v>
      </c>
      <c r="O373" s="151" t="s">
        <v>170</v>
      </c>
      <c r="P373" s="155"/>
      <c r="Q373" s="45"/>
      <c r="R373" s="46"/>
      <c r="S373" s="47"/>
      <c r="T373" s="194"/>
      <c r="U373" s="198"/>
    </row>
    <row r="374" spans="3:40" ht="15" customHeight="1">
      <c r="C374" s="169"/>
      <c r="D374" s="310"/>
      <c r="E374" s="311"/>
      <c r="F374" s="241" t="s">
        <v>69</v>
      </c>
      <c r="G374" s="151"/>
      <c r="H374" s="151" t="s">
        <v>163</v>
      </c>
      <c r="I374" s="151" t="s">
        <v>166</v>
      </c>
      <c r="J374" s="151" t="s">
        <v>0</v>
      </c>
      <c r="K374" s="151" t="s">
        <v>167</v>
      </c>
      <c r="L374" s="151" t="s">
        <v>168</v>
      </c>
      <c r="M374" s="151" t="s">
        <v>0</v>
      </c>
      <c r="N374" s="151" t="s">
        <v>347</v>
      </c>
      <c r="O374" s="151" t="s">
        <v>170</v>
      </c>
      <c r="P374" s="155"/>
      <c r="Q374" s="45"/>
      <c r="R374" s="46"/>
      <c r="S374" s="47"/>
      <c r="T374" s="194"/>
      <c r="U374" s="198"/>
    </row>
    <row r="375" spans="3:40" ht="15" customHeight="1">
      <c r="C375" s="169"/>
      <c r="D375" s="310"/>
      <c r="E375" s="311"/>
      <c r="F375" s="241" t="s">
        <v>70</v>
      </c>
      <c r="G375" s="151"/>
      <c r="H375" s="151" t="s">
        <v>163</v>
      </c>
      <c r="I375" s="151" t="s">
        <v>166</v>
      </c>
      <c r="J375" s="151" t="s">
        <v>0</v>
      </c>
      <c r="K375" s="151" t="s">
        <v>167</v>
      </c>
      <c r="L375" s="151" t="s">
        <v>168</v>
      </c>
      <c r="M375" s="151" t="s">
        <v>0</v>
      </c>
      <c r="N375" s="151" t="s">
        <v>348</v>
      </c>
      <c r="O375" s="151" t="s">
        <v>170</v>
      </c>
      <c r="P375" s="155"/>
      <c r="Q375" s="45"/>
      <c r="R375" s="46"/>
      <c r="S375" s="47"/>
      <c r="T375" s="194"/>
      <c r="U375" s="198"/>
    </row>
    <row r="376" spans="3:40" ht="15" customHeight="1">
      <c r="C376" s="169"/>
      <c r="D376" s="310"/>
      <c r="E376" s="311"/>
      <c r="F376" s="241" t="s">
        <v>602</v>
      </c>
      <c r="G376" s="151"/>
      <c r="H376" s="151" t="s">
        <v>163</v>
      </c>
      <c r="I376" s="151" t="s">
        <v>166</v>
      </c>
      <c r="J376" s="151" t="s">
        <v>0</v>
      </c>
      <c r="K376" s="151" t="s">
        <v>167</v>
      </c>
      <c r="L376" s="151" t="s">
        <v>168</v>
      </c>
      <c r="M376" s="151" t="s">
        <v>0</v>
      </c>
      <c r="N376" s="151" t="s">
        <v>349</v>
      </c>
      <c r="O376" s="151" t="s">
        <v>170</v>
      </c>
      <c r="P376" s="155"/>
      <c r="Q376" s="45"/>
      <c r="R376" s="46"/>
      <c r="S376" s="47"/>
      <c r="T376" s="194"/>
      <c r="U376" s="198"/>
    </row>
    <row r="377" spans="3:40" ht="15" customHeight="1">
      <c r="C377" s="169"/>
      <c r="D377" s="310"/>
      <c r="E377" s="311"/>
      <c r="F377" s="241" t="s">
        <v>603</v>
      </c>
      <c r="G377" s="151"/>
      <c r="H377" s="151" t="s">
        <v>163</v>
      </c>
      <c r="I377" s="151" t="s">
        <v>166</v>
      </c>
      <c r="J377" s="151" t="s">
        <v>0</v>
      </c>
      <c r="K377" s="151" t="s">
        <v>167</v>
      </c>
      <c r="L377" s="151" t="s">
        <v>168</v>
      </c>
      <c r="M377" s="151" t="s">
        <v>0</v>
      </c>
      <c r="N377" s="151" t="s">
        <v>350</v>
      </c>
      <c r="O377" s="151" t="s">
        <v>170</v>
      </c>
      <c r="P377" s="155"/>
      <c r="Q377" s="45"/>
      <c r="R377" s="46"/>
      <c r="S377" s="47"/>
      <c r="T377" s="194"/>
      <c r="U377" s="198"/>
    </row>
    <row r="378" spans="3:40" ht="15" customHeight="1">
      <c r="C378" s="169"/>
      <c r="D378" s="310"/>
      <c r="E378" s="311"/>
      <c r="F378" s="241" t="s">
        <v>604</v>
      </c>
      <c r="G378" s="151"/>
      <c r="H378" s="151" t="s">
        <v>163</v>
      </c>
      <c r="I378" s="151" t="s">
        <v>166</v>
      </c>
      <c r="J378" s="151" t="s">
        <v>0</v>
      </c>
      <c r="K378" s="151" t="s">
        <v>167</v>
      </c>
      <c r="L378" s="151" t="s">
        <v>168</v>
      </c>
      <c r="M378" s="151" t="s">
        <v>0</v>
      </c>
      <c r="N378" s="151" t="s">
        <v>351</v>
      </c>
      <c r="O378" s="151" t="s">
        <v>170</v>
      </c>
      <c r="P378" s="155"/>
      <c r="Q378" s="45"/>
      <c r="R378" s="46"/>
      <c r="S378" s="47"/>
      <c r="T378" s="194"/>
      <c r="U378" s="198"/>
    </row>
    <row r="379" spans="3:40" ht="15" customHeight="1">
      <c r="C379" s="169"/>
      <c r="D379" s="310"/>
      <c r="E379" s="311"/>
      <c r="F379" s="241" t="s">
        <v>605</v>
      </c>
      <c r="G379" s="151"/>
      <c r="H379" s="151" t="s">
        <v>163</v>
      </c>
      <c r="I379" s="151" t="s">
        <v>166</v>
      </c>
      <c r="J379" s="151" t="s">
        <v>0</v>
      </c>
      <c r="K379" s="151" t="s">
        <v>167</v>
      </c>
      <c r="L379" s="151" t="s">
        <v>168</v>
      </c>
      <c r="M379" s="151" t="s">
        <v>0</v>
      </c>
      <c r="N379" s="151" t="s">
        <v>352</v>
      </c>
      <c r="O379" s="151" t="s">
        <v>170</v>
      </c>
      <c r="P379" s="155"/>
      <c r="Q379" s="45"/>
      <c r="R379" s="46"/>
      <c r="S379" s="47"/>
      <c r="T379" s="194"/>
      <c r="U379" s="198"/>
    </row>
    <row r="380" spans="3:40" ht="15" customHeight="1">
      <c r="C380" s="169"/>
      <c r="D380" s="310"/>
      <c r="E380" s="311"/>
      <c r="F380" s="241" t="s">
        <v>71</v>
      </c>
      <c r="G380" s="151"/>
      <c r="H380" s="151" t="s">
        <v>163</v>
      </c>
      <c r="I380" s="151" t="s">
        <v>166</v>
      </c>
      <c r="J380" s="151" t="s">
        <v>0</v>
      </c>
      <c r="K380" s="151" t="s">
        <v>167</v>
      </c>
      <c r="L380" s="151" t="s">
        <v>168</v>
      </c>
      <c r="M380" s="151" t="s">
        <v>0</v>
      </c>
      <c r="N380" s="151" t="s">
        <v>353</v>
      </c>
      <c r="O380" s="151" t="s">
        <v>170</v>
      </c>
      <c r="P380" s="155"/>
      <c r="Q380" s="45"/>
      <c r="R380" s="46"/>
      <c r="S380" s="47"/>
      <c r="T380" s="194"/>
      <c r="U380" s="198"/>
    </row>
    <row r="381" spans="3:40" ht="15" customHeight="1">
      <c r="C381" s="169"/>
      <c r="D381" s="310"/>
      <c r="E381" s="311"/>
      <c r="F381" s="241" t="s">
        <v>606</v>
      </c>
      <c r="G381" s="151"/>
      <c r="H381" s="151" t="s">
        <v>163</v>
      </c>
      <c r="I381" s="151" t="s">
        <v>166</v>
      </c>
      <c r="J381" s="151" t="s">
        <v>0</v>
      </c>
      <c r="K381" s="151" t="s">
        <v>167</v>
      </c>
      <c r="L381" s="151" t="s">
        <v>168</v>
      </c>
      <c r="M381" s="151" t="s">
        <v>0</v>
      </c>
      <c r="N381" s="151" t="s">
        <v>339</v>
      </c>
      <c r="O381" s="151" t="s">
        <v>170</v>
      </c>
      <c r="P381" s="155"/>
      <c r="Q381" s="45"/>
      <c r="R381" s="46"/>
      <c r="S381" s="47"/>
      <c r="T381" s="194"/>
      <c r="U381" s="198"/>
    </row>
    <row r="382" spans="3:40" ht="15" customHeight="1">
      <c r="C382" s="169"/>
      <c r="D382" s="310"/>
      <c r="E382" s="311"/>
      <c r="F382" s="241" t="s">
        <v>607</v>
      </c>
      <c r="G382" s="151"/>
      <c r="H382" s="151" t="s">
        <v>163</v>
      </c>
      <c r="I382" s="151" t="s">
        <v>166</v>
      </c>
      <c r="J382" s="151" t="s">
        <v>0</v>
      </c>
      <c r="K382" s="151" t="s">
        <v>167</v>
      </c>
      <c r="L382" s="151" t="s">
        <v>168</v>
      </c>
      <c r="M382" s="151" t="s">
        <v>0</v>
      </c>
      <c r="N382" s="151" t="s">
        <v>354</v>
      </c>
      <c r="O382" s="151" t="s">
        <v>170</v>
      </c>
      <c r="P382" s="155"/>
      <c r="Q382" s="45"/>
      <c r="R382" s="46"/>
      <c r="S382" s="47"/>
      <c r="T382" s="194"/>
      <c r="U382" s="198"/>
    </row>
    <row r="383" spans="3:40" ht="15" customHeight="1">
      <c r="C383" s="169"/>
      <c r="D383" s="310"/>
      <c r="E383" s="311"/>
      <c r="F383" s="241" t="s">
        <v>608</v>
      </c>
      <c r="G383" s="151"/>
      <c r="H383" s="151" t="s">
        <v>163</v>
      </c>
      <c r="I383" s="151" t="s">
        <v>166</v>
      </c>
      <c r="J383" s="151" t="s">
        <v>0</v>
      </c>
      <c r="K383" s="151" t="s">
        <v>167</v>
      </c>
      <c r="L383" s="151" t="s">
        <v>168</v>
      </c>
      <c r="M383" s="151" t="s">
        <v>0</v>
      </c>
      <c r="N383" s="151" t="s">
        <v>355</v>
      </c>
      <c r="O383" s="151" t="s">
        <v>170</v>
      </c>
      <c r="P383" s="155"/>
      <c r="Q383" s="45"/>
      <c r="R383" s="46"/>
      <c r="S383" s="47"/>
      <c r="T383" s="194"/>
      <c r="U383" s="194"/>
      <c r="V383" s="195"/>
      <c r="W383" s="195"/>
      <c r="X383" s="195"/>
      <c r="Y383" s="195"/>
      <c r="Z383" s="195"/>
      <c r="AA383" s="195"/>
      <c r="AB383" s="195"/>
      <c r="AC383" s="195"/>
      <c r="AD383" s="195"/>
      <c r="AE383" s="195"/>
      <c r="AF383" s="195"/>
      <c r="AG383" s="195"/>
      <c r="AH383" s="195"/>
      <c r="AI383" s="195"/>
      <c r="AJ383" s="195"/>
      <c r="AK383" s="195"/>
      <c r="AL383" s="195"/>
      <c r="AM383" s="195"/>
      <c r="AN383" s="195"/>
    </row>
    <row r="384" spans="3:40" ht="15" customHeight="1">
      <c r="C384" s="169"/>
      <c r="D384" s="310"/>
      <c r="E384" s="311"/>
      <c r="F384" s="241" t="s">
        <v>72</v>
      </c>
      <c r="G384" s="151"/>
      <c r="H384" s="151" t="s">
        <v>163</v>
      </c>
      <c r="I384" s="151" t="s">
        <v>166</v>
      </c>
      <c r="J384" s="151" t="s">
        <v>0</v>
      </c>
      <c r="K384" s="151" t="s">
        <v>167</v>
      </c>
      <c r="L384" s="151" t="s">
        <v>168</v>
      </c>
      <c r="M384" s="151" t="s">
        <v>0</v>
      </c>
      <c r="N384" s="151" t="s">
        <v>356</v>
      </c>
      <c r="O384" s="151" t="s">
        <v>170</v>
      </c>
      <c r="P384" s="155"/>
      <c r="Q384" s="45"/>
      <c r="R384" s="46"/>
      <c r="S384" s="47"/>
      <c r="T384" s="194"/>
      <c r="U384" s="194"/>
      <c r="V384" s="195"/>
      <c r="W384" s="195"/>
      <c r="X384" s="195"/>
      <c r="Y384" s="195"/>
      <c r="Z384" s="195"/>
      <c r="AA384" s="195"/>
      <c r="AB384" s="195"/>
      <c r="AC384" s="195"/>
      <c r="AD384" s="195"/>
      <c r="AE384" s="195"/>
      <c r="AF384" s="195"/>
      <c r="AG384" s="195"/>
      <c r="AH384" s="195"/>
      <c r="AI384" s="195"/>
      <c r="AJ384" s="195"/>
      <c r="AK384" s="195"/>
      <c r="AL384" s="195"/>
      <c r="AM384" s="195"/>
      <c r="AN384" s="195"/>
    </row>
    <row r="385" spans="3:40" ht="15" customHeight="1">
      <c r="C385" s="169"/>
      <c r="D385" s="310"/>
      <c r="E385" s="311"/>
      <c r="F385" s="241" t="s">
        <v>609</v>
      </c>
      <c r="G385" s="151"/>
      <c r="H385" s="151" t="s">
        <v>163</v>
      </c>
      <c r="I385" s="151" t="s">
        <v>166</v>
      </c>
      <c r="J385" s="151" t="s">
        <v>0</v>
      </c>
      <c r="K385" s="151" t="s">
        <v>167</v>
      </c>
      <c r="L385" s="151" t="s">
        <v>168</v>
      </c>
      <c r="M385" s="151" t="s">
        <v>0</v>
      </c>
      <c r="N385" s="151" t="s">
        <v>357</v>
      </c>
      <c r="O385" s="151" t="s">
        <v>170</v>
      </c>
      <c r="P385" s="155"/>
      <c r="Q385" s="45"/>
      <c r="R385" s="46"/>
      <c r="S385" s="47"/>
      <c r="T385" s="194"/>
      <c r="U385" s="194"/>
      <c r="V385" s="195"/>
      <c r="W385" s="195"/>
      <c r="X385" s="195"/>
      <c r="Y385" s="195"/>
      <c r="Z385" s="195"/>
      <c r="AA385" s="195"/>
      <c r="AB385" s="195"/>
      <c r="AC385" s="195"/>
      <c r="AD385" s="195"/>
      <c r="AE385" s="195"/>
      <c r="AF385" s="195"/>
      <c r="AG385" s="195"/>
      <c r="AH385" s="195"/>
      <c r="AI385" s="195"/>
      <c r="AJ385" s="195"/>
      <c r="AK385" s="195"/>
      <c r="AL385" s="195"/>
      <c r="AM385" s="195"/>
      <c r="AN385" s="195"/>
    </row>
    <row r="386" spans="3:40" ht="15" customHeight="1">
      <c r="C386" s="169"/>
      <c r="D386" s="310"/>
      <c r="E386" s="311"/>
      <c r="F386" s="241" t="s">
        <v>610</v>
      </c>
      <c r="G386" s="151"/>
      <c r="H386" s="151" t="s">
        <v>163</v>
      </c>
      <c r="I386" s="151" t="s">
        <v>166</v>
      </c>
      <c r="J386" s="151" t="s">
        <v>0</v>
      </c>
      <c r="K386" s="151" t="s">
        <v>167</v>
      </c>
      <c r="L386" s="151" t="s">
        <v>168</v>
      </c>
      <c r="M386" s="151" t="s">
        <v>0</v>
      </c>
      <c r="N386" s="151" t="s">
        <v>358</v>
      </c>
      <c r="O386" s="151" t="s">
        <v>170</v>
      </c>
      <c r="P386" s="155"/>
      <c r="Q386" s="45"/>
      <c r="R386" s="46"/>
      <c r="S386" s="47"/>
      <c r="T386" s="194"/>
      <c r="U386" s="194"/>
      <c r="V386" s="195"/>
      <c r="W386" s="195"/>
      <c r="X386" s="195"/>
      <c r="Y386" s="195"/>
      <c r="Z386" s="195"/>
      <c r="AA386" s="195"/>
      <c r="AB386" s="195"/>
      <c r="AC386" s="195"/>
      <c r="AD386" s="195"/>
      <c r="AE386" s="195"/>
      <c r="AF386" s="195"/>
      <c r="AG386" s="195"/>
      <c r="AH386" s="195"/>
      <c r="AI386" s="195"/>
      <c r="AJ386" s="195"/>
      <c r="AK386" s="195"/>
      <c r="AL386" s="195"/>
      <c r="AM386" s="195"/>
      <c r="AN386" s="195"/>
    </row>
    <row r="387" spans="3:40" ht="15" customHeight="1">
      <c r="C387" s="169"/>
      <c r="D387" s="310"/>
      <c r="E387" s="311"/>
      <c r="F387" s="241" t="s">
        <v>611</v>
      </c>
      <c r="G387" s="151"/>
      <c r="H387" s="151" t="s">
        <v>163</v>
      </c>
      <c r="I387" s="151" t="s">
        <v>166</v>
      </c>
      <c r="J387" s="151" t="s">
        <v>0</v>
      </c>
      <c r="K387" s="151" t="s">
        <v>167</v>
      </c>
      <c r="L387" s="151" t="s">
        <v>168</v>
      </c>
      <c r="M387" s="151" t="s">
        <v>0</v>
      </c>
      <c r="N387" s="151" t="s">
        <v>359</v>
      </c>
      <c r="O387" s="151" t="s">
        <v>170</v>
      </c>
      <c r="P387" s="155"/>
      <c r="Q387" s="45"/>
      <c r="R387" s="46"/>
      <c r="S387" s="47"/>
      <c r="T387" s="194"/>
      <c r="U387" s="194"/>
      <c r="V387" s="195"/>
      <c r="W387" s="195"/>
      <c r="X387" s="195"/>
      <c r="Y387" s="195"/>
      <c r="Z387" s="195"/>
      <c r="AA387" s="195"/>
      <c r="AB387" s="195"/>
      <c r="AC387" s="195"/>
      <c r="AD387" s="195"/>
      <c r="AE387" s="195"/>
      <c r="AF387" s="195"/>
      <c r="AG387" s="195"/>
      <c r="AH387" s="195"/>
      <c r="AI387" s="195"/>
      <c r="AJ387" s="195"/>
      <c r="AK387" s="195"/>
      <c r="AL387" s="195"/>
      <c r="AM387" s="195"/>
      <c r="AN387" s="195"/>
    </row>
    <row r="388" spans="3:40" ht="15" customHeight="1">
      <c r="C388" s="169"/>
      <c r="D388" s="310"/>
      <c r="E388" s="311"/>
      <c r="F388" s="241" t="s">
        <v>73</v>
      </c>
      <c r="G388" s="151"/>
      <c r="H388" s="151" t="s">
        <v>163</v>
      </c>
      <c r="I388" s="151" t="s">
        <v>166</v>
      </c>
      <c r="J388" s="151" t="s">
        <v>0</v>
      </c>
      <c r="K388" s="151" t="s">
        <v>167</v>
      </c>
      <c r="L388" s="151" t="s">
        <v>168</v>
      </c>
      <c r="M388" s="151" t="s">
        <v>0</v>
      </c>
      <c r="N388" s="151" t="s">
        <v>360</v>
      </c>
      <c r="O388" s="151" t="s">
        <v>170</v>
      </c>
      <c r="P388" s="155"/>
      <c r="Q388" s="45"/>
      <c r="R388" s="46"/>
      <c r="S388" s="47"/>
      <c r="T388" s="194"/>
      <c r="U388" s="194"/>
      <c r="V388" s="195"/>
      <c r="W388" s="195"/>
      <c r="X388" s="195"/>
      <c r="Y388" s="195"/>
      <c r="Z388" s="195"/>
      <c r="AA388" s="195"/>
      <c r="AB388" s="195"/>
      <c r="AC388" s="195"/>
      <c r="AD388" s="195"/>
      <c r="AE388" s="195"/>
      <c r="AF388" s="195"/>
      <c r="AG388" s="195"/>
      <c r="AH388" s="195"/>
      <c r="AI388" s="195"/>
      <c r="AJ388" s="195"/>
      <c r="AK388" s="195"/>
      <c r="AL388" s="195"/>
      <c r="AM388" s="195"/>
      <c r="AN388" s="195"/>
    </row>
    <row r="389" spans="3:40" ht="15" customHeight="1">
      <c r="C389" s="169"/>
      <c r="D389" s="310"/>
      <c r="E389" s="311"/>
      <c r="F389" s="241" t="s">
        <v>612</v>
      </c>
      <c r="G389" s="151"/>
      <c r="H389" s="151" t="s">
        <v>163</v>
      </c>
      <c r="I389" s="151" t="s">
        <v>166</v>
      </c>
      <c r="J389" s="151" t="s">
        <v>0</v>
      </c>
      <c r="K389" s="151" t="s">
        <v>167</v>
      </c>
      <c r="L389" s="151" t="s">
        <v>168</v>
      </c>
      <c r="M389" s="151" t="s">
        <v>0</v>
      </c>
      <c r="N389" s="151" t="s">
        <v>361</v>
      </c>
      <c r="O389" s="151" t="s">
        <v>170</v>
      </c>
      <c r="P389" s="155"/>
      <c r="Q389" s="45"/>
      <c r="R389" s="46"/>
      <c r="S389" s="47"/>
      <c r="T389" s="194"/>
      <c r="U389" s="194"/>
      <c r="V389" s="195"/>
      <c r="W389" s="195"/>
      <c r="X389" s="195"/>
      <c r="Y389" s="195"/>
      <c r="Z389" s="195"/>
      <c r="AA389" s="195"/>
      <c r="AB389" s="195"/>
      <c r="AC389" s="195"/>
      <c r="AD389" s="195"/>
      <c r="AE389" s="195"/>
      <c r="AF389" s="195"/>
      <c r="AG389" s="195"/>
      <c r="AH389" s="195"/>
      <c r="AI389" s="195"/>
      <c r="AJ389" s="195"/>
      <c r="AK389" s="195"/>
      <c r="AL389" s="195"/>
      <c r="AM389" s="195"/>
      <c r="AN389" s="195"/>
    </row>
    <row r="390" spans="3:40" ht="15" customHeight="1">
      <c r="C390" s="169"/>
      <c r="D390" s="310"/>
      <c r="E390" s="311"/>
      <c r="F390" s="241" t="s">
        <v>613</v>
      </c>
      <c r="G390" s="151"/>
      <c r="H390" s="151" t="s">
        <v>163</v>
      </c>
      <c r="I390" s="151" t="s">
        <v>166</v>
      </c>
      <c r="J390" s="151" t="s">
        <v>0</v>
      </c>
      <c r="K390" s="151" t="s">
        <v>167</v>
      </c>
      <c r="L390" s="151" t="s">
        <v>168</v>
      </c>
      <c r="M390" s="151" t="s">
        <v>0</v>
      </c>
      <c r="N390" s="151" t="s">
        <v>362</v>
      </c>
      <c r="O390" s="151" t="s">
        <v>170</v>
      </c>
      <c r="P390" s="155"/>
      <c r="Q390" s="45"/>
      <c r="R390" s="46"/>
      <c r="S390" s="47"/>
      <c r="T390" s="194"/>
      <c r="U390" s="194"/>
      <c r="V390" s="195"/>
      <c r="W390" s="195"/>
      <c r="X390" s="195"/>
      <c r="Y390" s="195"/>
      <c r="Z390" s="195"/>
      <c r="AA390" s="195"/>
      <c r="AB390" s="195"/>
      <c r="AC390" s="195"/>
      <c r="AD390" s="195"/>
      <c r="AE390" s="195"/>
      <c r="AF390" s="195"/>
      <c r="AG390" s="195"/>
      <c r="AH390" s="195"/>
      <c r="AI390" s="195"/>
      <c r="AJ390" s="195"/>
      <c r="AK390" s="195"/>
      <c r="AL390" s="195"/>
      <c r="AM390" s="195"/>
      <c r="AN390" s="195"/>
    </row>
    <row r="391" spans="3:40" ht="15" customHeight="1">
      <c r="C391" s="169"/>
      <c r="D391" s="310"/>
      <c r="E391" s="311"/>
      <c r="F391" s="241" t="s">
        <v>614</v>
      </c>
      <c r="G391" s="151"/>
      <c r="H391" s="151" t="s">
        <v>163</v>
      </c>
      <c r="I391" s="151" t="s">
        <v>166</v>
      </c>
      <c r="J391" s="151" t="s">
        <v>0</v>
      </c>
      <c r="K391" s="151" t="s">
        <v>167</v>
      </c>
      <c r="L391" s="151" t="s">
        <v>168</v>
      </c>
      <c r="M391" s="151" t="s">
        <v>0</v>
      </c>
      <c r="N391" s="151" t="s">
        <v>363</v>
      </c>
      <c r="O391" s="151" t="s">
        <v>170</v>
      </c>
      <c r="P391" s="155"/>
      <c r="Q391" s="45"/>
      <c r="R391" s="46"/>
      <c r="S391" s="47"/>
      <c r="T391" s="194"/>
      <c r="U391" s="194"/>
      <c r="V391" s="195"/>
      <c r="W391" s="195"/>
      <c r="X391" s="195"/>
      <c r="Y391" s="195"/>
      <c r="Z391" s="195"/>
      <c r="AA391" s="195"/>
      <c r="AB391" s="195"/>
      <c r="AC391" s="195"/>
      <c r="AD391" s="195"/>
      <c r="AE391" s="195"/>
      <c r="AF391" s="195"/>
      <c r="AG391" s="195"/>
      <c r="AH391" s="195"/>
      <c r="AI391" s="195"/>
      <c r="AJ391" s="195"/>
      <c r="AK391" s="195"/>
      <c r="AL391" s="195"/>
      <c r="AM391" s="195"/>
      <c r="AN391" s="195"/>
    </row>
    <row r="392" spans="3:40" ht="15" customHeight="1">
      <c r="C392" s="169"/>
      <c r="D392" s="310"/>
      <c r="E392" s="311"/>
      <c r="F392" s="241" t="s">
        <v>615</v>
      </c>
      <c r="G392" s="151"/>
      <c r="H392" s="151" t="s">
        <v>163</v>
      </c>
      <c r="I392" s="151" t="s">
        <v>166</v>
      </c>
      <c r="J392" s="151" t="s">
        <v>0</v>
      </c>
      <c r="K392" s="151" t="s">
        <v>167</v>
      </c>
      <c r="L392" s="151" t="s">
        <v>168</v>
      </c>
      <c r="M392" s="151" t="s">
        <v>0</v>
      </c>
      <c r="N392" s="151" t="s">
        <v>364</v>
      </c>
      <c r="O392" s="151" t="s">
        <v>170</v>
      </c>
      <c r="P392" s="155"/>
      <c r="Q392" s="45"/>
      <c r="R392" s="46"/>
      <c r="S392" s="47"/>
      <c r="T392" s="194"/>
      <c r="U392" s="194"/>
      <c r="V392" s="195"/>
      <c r="W392" s="195"/>
      <c r="X392" s="195"/>
      <c r="Y392" s="195"/>
      <c r="Z392" s="195"/>
      <c r="AA392" s="195"/>
      <c r="AB392" s="195"/>
      <c r="AC392" s="195"/>
      <c r="AD392" s="195"/>
      <c r="AE392" s="195"/>
      <c r="AF392" s="195"/>
      <c r="AG392" s="195"/>
      <c r="AH392" s="195"/>
      <c r="AI392" s="195"/>
      <c r="AJ392" s="195"/>
      <c r="AK392" s="195"/>
      <c r="AL392" s="195"/>
      <c r="AM392" s="195"/>
      <c r="AN392" s="195"/>
    </row>
    <row r="393" spans="3:40" ht="15" customHeight="1">
      <c r="C393" s="169"/>
      <c r="D393" s="310"/>
      <c r="E393" s="311"/>
      <c r="F393" s="241" t="s">
        <v>74</v>
      </c>
      <c r="G393" s="151"/>
      <c r="H393" s="151" t="s">
        <v>163</v>
      </c>
      <c r="I393" s="151" t="s">
        <v>166</v>
      </c>
      <c r="J393" s="151" t="s">
        <v>0</v>
      </c>
      <c r="K393" s="151" t="s">
        <v>167</v>
      </c>
      <c r="L393" s="151" t="s">
        <v>168</v>
      </c>
      <c r="M393" s="151" t="s">
        <v>0</v>
      </c>
      <c r="N393" s="151" t="s">
        <v>365</v>
      </c>
      <c r="O393" s="151" t="s">
        <v>170</v>
      </c>
      <c r="P393" s="155"/>
      <c r="Q393" s="45"/>
      <c r="R393" s="46"/>
      <c r="S393" s="47"/>
      <c r="T393" s="194"/>
      <c r="U393" s="194"/>
      <c r="V393" s="195"/>
      <c r="W393" s="195"/>
      <c r="X393" s="195"/>
      <c r="Y393" s="195"/>
      <c r="Z393" s="195"/>
      <c r="AA393" s="195"/>
      <c r="AB393" s="195"/>
      <c r="AC393" s="195"/>
      <c r="AD393" s="195"/>
      <c r="AE393" s="195"/>
      <c r="AF393" s="195"/>
      <c r="AG393" s="195"/>
      <c r="AH393" s="195"/>
      <c r="AI393" s="195"/>
      <c r="AJ393" s="195"/>
      <c r="AK393" s="195"/>
      <c r="AL393" s="195"/>
      <c r="AM393" s="195"/>
      <c r="AN393" s="195"/>
    </row>
    <row r="394" spans="3:40" ht="15" customHeight="1">
      <c r="C394" s="169"/>
      <c r="D394" s="310"/>
      <c r="E394" s="311"/>
      <c r="F394" s="241" t="s">
        <v>75</v>
      </c>
      <c r="G394" s="151"/>
      <c r="H394" s="151" t="s">
        <v>163</v>
      </c>
      <c r="I394" s="151" t="s">
        <v>166</v>
      </c>
      <c r="J394" s="151" t="s">
        <v>0</v>
      </c>
      <c r="K394" s="151" t="s">
        <v>167</v>
      </c>
      <c r="L394" s="151" t="s">
        <v>168</v>
      </c>
      <c r="M394" s="151" t="s">
        <v>0</v>
      </c>
      <c r="N394" s="151" t="s">
        <v>366</v>
      </c>
      <c r="O394" s="151" t="s">
        <v>170</v>
      </c>
      <c r="P394" s="155"/>
      <c r="Q394" s="45"/>
      <c r="R394" s="46"/>
      <c r="S394" s="47"/>
      <c r="T394" s="194"/>
      <c r="U394" s="194"/>
      <c r="V394" s="195"/>
      <c r="W394" s="195"/>
      <c r="X394" s="195"/>
      <c r="Y394" s="195"/>
      <c r="Z394" s="195"/>
      <c r="AA394" s="195"/>
      <c r="AB394" s="195"/>
      <c r="AC394" s="195"/>
      <c r="AD394" s="195"/>
      <c r="AE394" s="195"/>
      <c r="AF394" s="195"/>
      <c r="AG394" s="195"/>
      <c r="AH394" s="195"/>
      <c r="AI394" s="195"/>
      <c r="AJ394" s="195"/>
      <c r="AK394" s="195"/>
      <c r="AL394" s="195"/>
      <c r="AM394" s="195"/>
      <c r="AN394" s="195"/>
    </row>
    <row r="395" spans="3:40" ht="15" customHeight="1">
      <c r="C395" s="169"/>
      <c r="D395" s="310"/>
      <c r="E395" s="311"/>
      <c r="F395" s="241" t="s">
        <v>616</v>
      </c>
      <c r="G395" s="151"/>
      <c r="H395" s="151" t="s">
        <v>163</v>
      </c>
      <c r="I395" s="151" t="s">
        <v>166</v>
      </c>
      <c r="J395" s="151" t="s">
        <v>0</v>
      </c>
      <c r="K395" s="151" t="s">
        <v>167</v>
      </c>
      <c r="L395" s="151" t="s">
        <v>168</v>
      </c>
      <c r="M395" s="151" t="s">
        <v>0</v>
      </c>
      <c r="N395" s="151" t="s">
        <v>367</v>
      </c>
      <c r="O395" s="151" t="s">
        <v>170</v>
      </c>
      <c r="P395" s="155"/>
      <c r="Q395" s="45"/>
      <c r="R395" s="46"/>
      <c r="S395" s="47"/>
      <c r="T395" s="194"/>
      <c r="U395" s="197"/>
      <c r="V395" s="167"/>
      <c r="W395" s="167"/>
      <c r="X395" s="167"/>
      <c r="Y395" s="167"/>
      <c r="Z395" s="167"/>
      <c r="AA395" s="167"/>
      <c r="AB395" s="167"/>
      <c r="AC395" s="167"/>
      <c r="AD395" s="167"/>
      <c r="AE395" s="167"/>
      <c r="AF395" s="167"/>
      <c r="AG395" s="167"/>
      <c r="AH395" s="167"/>
      <c r="AI395" s="167"/>
      <c r="AJ395" s="167"/>
      <c r="AK395" s="167"/>
      <c r="AL395" s="167"/>
      <c r="AM395" s="167"/>
      <c r="AN395" s="167"/>
    </row>
    <row r="396" spans="3:40" ht="15" customHeight="1">
      <c r="C396" s="169"/>
      <c r="D396" s="310"/>
      <c r="E396" s="311"/>
      <c r="F396" s="242" t="s">
        <v>76</v>
      </c>
      <c r="G396" s="151"/>
      <c r="H396" s="151" t="s">
        <v>163</v>
      </c>
      <c r="I396" s="151" t="s">
        <v>166</v>
      </c>
      <c r="J396" s="151" t="s">
        <v>0</v>
      </c>
      <c r="K396" s="151" t="s">
        <v>167</v>
      </c>
      <c r="L396" s="151" t="s">
        <v>168</v>
      </c>
      <c r="M396" s="151" t="s">
        <v>0</v>
      </c>
      <c r="N396" s="151" t="s">
        <v>445</v>
      </c>
      <c r="O396" s="151" t="s">
        <v>170</v>
      </c>
      <c r="P396" s="201"/>
      <c r="Q396" s="42" t="str">
        <f>IF(OR(SUMPRODUCT(--(Q345:Q395=""),--(R345:R395=""))&gt;0,COUNTIF(R345:R395,"M")&gt;0,COUNTIF(R345:R395,"X")=51),"",SUM(Q345:Q395))</f>
        <v/>
      </c>
      <c r="R396" s="43" t="str">
        <f>IF(AND(COUNTIF(R345:R395,"X")=51,SUM(Q345:Q395)=0,ISNUMBER(Q396)),"",IF(COUNTIF(R345:R395,"M")&gt;0,"M",IF(AND(COUNTIF(R345:R395,R345)=51,OR(R345="X",R345="W",R345="Z")),UPPER(R345),"")))</f>
        <v/>
      </c>
      <c r="S396" s="44"/>
      <c r="T396" s="194"/>
      <c r="U396" s="194"/>
      <c r="V396" s="195"/>
      <c r="W396" s="195"/>
      <c r="X396" s="195"/>
      <c r="Y396" s="195"/>
      <c r="Z396" s="195"/>
      <c r="AA396" s="195"/>
      <c r="AB396" s="195"/>
      <c r="AC396" s="195"/>
      <c r="AD396" s="195"/>
      <c r="AE396" s="195"/>
      <c r="AF396" s="195"/>
      <c r="AG396" s="195"/>
      <c r="AH396" s="195"/>
      <c r="AI396" s="195"/>
      <c r="AJ396" s="195"/>
      <c r="AK396" s="195"/>
      <c r="AL396" s="195"/>
      <c r="AM396" s="195"/>
      <c r="AN396" s="195"/>
    </row>
    <row r="397" spans="3:40" ht="15" customHeight="1">
      <c r="C397" s="169"/>
      <c r="D397" s="316" t="s">
        <v>505</v>
      </c>
      <c r="E397" s="311" t="s">
        <v>665</v>
      </c>
      <c r="F397" s="241" t="s">
        <v>77</v>
      </c>
      <c r="G397" s="151"/>
      <c r="H397" s="151" t="s">
        <v>163</v>
      </c>
      <c r="I397" s="151" t="s">
        <v>166</v>
      </c>
      <c r="J397" s="151" t="s">
        <v>0</v>
      </c>
      <c r="K397" s="151" t="s">
        <v>167</v>
      </c>
      <c r="L397" s="151" t="s">
        <v>168</v>
      </c>
      <c r="M397" s="151" t="s">
        <v>0</v>
      </c>
      <c r="N397" s="151" t="s">
        <v>368</v>
      </c>
      <c r="O397" s="151" t="s">
        <v>170</v>
      </c>
      <c r="P397" s="155"/>
      <c r="Q397" s="45"/>
      <c r="R397" s="46"/>
      <c r="S397" s="47"/>
      <c r="T397" s="194"/>
      <c r="U397" s="194"/>
      <c r="V397" s="195"/>
      <c r="W397" s="195"/>
      <c r="X397" s="195"/>
      <c r="Y397" s="195"/>
      <c r="Z397" s="195"/>
      <c r="AA397" s="195"/>
      <c r="AB397" s="195"/>
      <c r="AC397" s="195"/>
      <c r="AD397" s="195"/>
      <c r="AE397" s="195"/>
      <c r="AF397" s="195"/>
      <c r="AG397" s="195"/>
      <c r="AH397" s="195"/>
      <c r="AI397" s="195"/>
      <c r="AJ397" s="195"/>
      <c r="AK397" s="195"/>
      <c r="AL397" s="195"/>
      <c r="AM397" s="195"/>
      <c r="AN397" s="195"/>
    </row>
    <row r="398" spans="3:40" ht="15" customHeight="1">
      <c r="C398" s="169"/>
      <c r="D398" s="310"/>
      <c r="E398" s="311"/>
      <c r="F398" s="241" t="s">
        <v>78</v>
      </c>
      <c r="G398" s="151"/>
      <c r="H398" s="151" t="s">
        <v>163</v>
      </c>
      <c r="I398" s="151" t="s">
        <v>166</v>
      </c>
      <c r="J398" s="151" t="s">
        <v>0</v>
      </c>
      <c r="K398" s="151" t="s">
        <v>167</v>
      </c>
      <c r="L398" s="151" t="s">
        <v>168</v>
      </c>
      <c r="M398" s="151" t="s">
        <v>0</v>
      </c>
      <c r="N398" s="151" t="s">
        <v>369</v>
      </c>
      <c r="O398" s="151" t="s">
        <v>170</v>
      </c>
      <c r="P398" s="155"/>
      <c r="Q398" s="45"/>
      <c r="R398" s="46"/>
      <c r="S398" s="47"/>
      <c r="T398" s="194"/>
      <c r="U398" s="194"/>
      <c r="V398" s="195"/>
      <c r="W398" s="195"/>
      <c r="X398" s="195"/>
      <c r="Y398" s="195"/>
      <c r="Z398" s="195"/>
      <c r="AA398" s="195"/>
      <c r="AB398" s="195"/>
      <c r="AC398" s="195"/>
      <c r="AD398" s="195"/>
      <c r="AE398" s="195"/>
      <c r="AF398" s="195"/>
      <c r="AG398" s="195"/>
      <c r="AH398" s="195"/>
      <c r="AI398" s="195"/>
      <c r="AJ398" s="195"/>
      <c r="AK398" s="195"/>
      <c r="AL398" s="195"/>
      <c r="AM398" s="195"/>
      <c r="AN398" s="195"/>
    </row>
    <row r="399" spans="3:40" ht="15" customHeight="1">
      <c r="C399" s="169"/>
      <c r="D399" s="310"/>
      <c r="E399" s="311"/>
      <c r="F399" s="241" t="s">
        <v>79</v>
      </c>
      <c r="G399" s="151"/>
      <c r="H399" s="151" t="s">
        <v>163</v>
      </c>
      <c r="I399" s="151" t="s">
        <v>166</v>
      </c>
      <c r="J399" s="151" t="s">
        <v>0</v>
      </c>
      <c r="K399" s="151" t="s">
        <v>167</v>
      </c>
      <c r="L399" s="151" t="s">
        <v>168</v>
      </c>
      <c r="M399" s="151" t="s">
        <v>0</v>
      </c>
      <c r="N399" s="151" t="s">
        <v>178</v>
      </c>
      <c r="O399" s="151" t="s">
        <v>170</v>
      </c>
      <c r="P399" s="155"/>
      <c r="Q399" s="45"/>
      <c r="R399" s="46"/>
      <c r="S399" s="47"/>
      <c r="T399" s="194"/>
      <c r="U399" s="198"/>
    </row>
    <row r="400" spans="3:40" ht="15" customHeight="1">
      <c r="C400" s="169"/>
      <c r="D400" s="310"/>
      <c r="E400" s="311"/>
      <c r="F400" s="241" t="s">
        <v>617</v>
      </c>
      <c r="G400" s="151"/>
      <c r="H400" s="151" t="s">
        <v>163</v>
      </c>
      <c r="I400" s="151" t="s">
        <v>166</v>
      </c>
      <c r="J400" s="151" t="s">
        <v>0</v>
      </c>
      <c r="K400" s="151" t="s">
        <v>167</v>
      </c>
      <c r="L400" s="151" t="s">
        <v>168</v>
      </c>
      <c r="M400" s="151" t="s">
        <v>0</v>
      </c>
      <c r="N400" s="151" t="s">
        <v>370</v>
      </c>
      <c r="O400" s="151" t="s">
        <v>170</v>
      </c>
      <c r="P400" s="155"/>
      <c r="Q400" s="45"/>
      <c r="R400" s="46"/>
      <c r="S400" s="47"/>
      <c r="T400" s="194"/>
      <c r="U400" s="198"/>
    </row>
    <row r="401" spans="3:21" ht="15" customHeight="1">
      <c r="C401" s="169"/>
      <c r="D401" s="310"/>
      <c r="E401" s="311"/>
      <c r="F401" s="241" t="s">
        <v>618</v>
      </c>
      <c r="G401" s="151"/>
      <c r="H401" s="151" t="s">
        <v>163</v>
      </c>
      <c r="I401" s="151" t="s">
        <v>166</v>
      </c>
      <c r="J401" s="151" t="s">
        <v>0</v>
      </c>
      <c r="K401" s="151" t="s">
        <v>167</v>
      </c>
      <c r="L401" s="151" t="s">
        <v>168</v>
      </c>
      <c r="M401" s="151" t="s">
        <v>0</v>
      </c>
      <c r="N401" s="151" t="s">
        <v>371</v>
      </c>
      <c r="O401" s="151" t="s">
        <v>170</v>
      </c>
      <c r="P401" s="155"/>
      <c r="Q401" s="45"/>
      <c r="R401" s="46"/>
      <c r="S401" s="47"/>
      <c r="T401" s="194"/>
      <c r="U401" s="198"/>
    </row>
    <row r="402" spans="3:21" ht="15" customHeight="1">
      <c r="C402" s="169"/>
      <c r="D402" s="310"/>
      <c r="E402" s="311"/>
      <c r="F402" s="241" t="s">
        <v>619</v>
      </c>
      <c r="G402" s="151"/>
      <c r="H402" s="151" t="s">
        <v>163</v>
      </c>
      <c r="I402" s="151" t="s">
        <v>166</v>
      </c>
      <c r="J402" s="151" t="s">
        <v>0</v>
      </c>
      <c r="K402" s="151" t="s">
        <v>167</v>
      </c>
      <c r="L402" s="151" t="s">
        <v>168</v>
      </c>
      <c r="M402" s="151" t="s">
        <v>0</v>
      </c>
      <c r="N402" s="151" t="s">
        <v>372</v>
      </c>
      <c r="O402" s="151" t="s">
        <v>170</v>
      </c>
      <c r="P402" s="155"/>
      <c r="Q402" s="45"/>
      <c r="R402" s="46"/>
      <c r="S402" s="47"/>
      <c r="T402" s="194"/>
      <c r="U402" s="198"/>
    </row>
    <row r="403" spans="3:21" ht="15" customHeight="1">
      <c r="C403" s="169"/>
      <c r="D403" s="310"/>
      <c r="E403" s="311"/>
      <c r="F403" s="241" t="s">
        <v>80</v>
      </c>
      <c r="G403" s="151"/>
      <c r="H403" s="151" t="s">
        <v>163</v>
      </c>
      <c r="I403" s="151" t="s">
        <v>166</v>
      </c>
      <c r="J403" s="151" t="s">
        <v>0</v>
      </c>
      <c r="K403" s="151" t="s">
        <v>167</v>
      </c>
      <c r="L403" s="151" t="s">
        <v>168</v>
      </c>
      <c r="M403" s="151" t="s">
        <v>0</v>
      </c>
      <c r="N403" s="151" t="s">
        <v>373</v>
      </c>
      <c r="O403" s="151" t="s">
        <v>170</v>
      </c>
      <c r="P403" s="155"/>
      <c r="Q403" s="45"/>
      <c r="R403" s="46"/>
      <c r="S403" s="47"/>
      <c r="T403" s="194"/>
      <c r="U403" s="198"/>
    </row>
    <row r="404" spans="3:21" ht="15" customHeight="1">
      <c r="C404" s="169"/>
      <c r="D404" s="310"/>
      <c r="E404" s="311"/>
      <c r="F404" s="241" t="s">
        <v>620</v>
      </c>
      <c r="G404" s="151"/>
      <c r="H404" s="151" t="s">
        <v>163</v>
      </c>
      <c r="I404" s="151" t="s">
        <v>166</v>
      </c>
      <c r="J404" s="151" t="s">
        <v>0</v>
      </c>
      <c r="K404" s="151" t="s">
        <v>167</v>
      </c>
      <c r="L404" s="151" t="s">
        <v>168</v>
      </c>
      <c r="M404" s="151" t="s">
        <v>0</v>
      </c>
      <c r="N404" s="151" t="s">
        <v>374</v>
      </c>
      <c r="O404" s="151" t="s">
        <v>170</v>
      </c>
      <c r="P404" s="155"/>
      <c r="Q404" s="45"/>
      <c r="R404" s="46"/>
      <c r="S404" s="47"/>
      <c r="T404" s="194"/>
      <c r="U404" s="198"/>
    </row>
    <row r="405" spans="3:21" ht="15" customHeight="1">
      <c r="C405" s="169"/>
      <c r="D405" s="310"/>
      <c r="E405" s="311"/>
      <c r="F405" s="241" t="s">
        <v>621</v>
      </c>
      <c r="G405" s="151"/>
      <c r="H405" s="151" t="s">
        <v>163</v>
      </c>
      <c r="I405" s="151" t="s">
        <v>166</v>
      </c>
      <c r="J405" s="151" t="s">
        <v>0</v>
      </c>
      <c r="K405" s="151" t="s">
        <v>167</v>
      </c>
      <c r="L405" s="151" t="s">
        <v>168</v>
      </c>
      <c r="M405" s="151" t="s">
        <v>0</v>
      </c>
      <c r="N405" s="151" t="s">
        <v>375</v>
      </c>
      <c r="O405" s="151" t="s">
        <v>170</v>
      </c>
      <c r="P405" s="155"/>
      <c r="Q405" s="45"/>
      <c r="R405" s="46"/>
      <c r="S405" s="47"/>
      <c r="T405" s="194"/>
      <c r="U405" s="198"/>
    </row>
    <row r="406" spans="3:21" ht="15" customHeight="1">
      <c r="C406" s="169"/>
      <c r="D406" s="310"/>
      <c r="E406" s="311"/>
      <c r="F406" s="241" t="s">
        <v>622</v>
      </c>
      <c r="G406" s="151"/>
      <c r="H406" s="151" t="s">
        <v>163</v>
      </c>
      <c r="I406" s="151" t="s">
        <v>166</v>
      </c>
      <c r="J406" s="151" t="s">
        <v>0</v>
      </c>
      <c r="K406" s="151" t="s">
        <v>167</v>
      </c>
      <c r="L406" s="151" t="s">
        <v>168</v>
      </c>
      <c r="M406" s="151" t="s">
        <v>0</v>
      </c>
      <c r="N406" s="151" t="s">
        <v>376</v>
      </c>
      <c r="O406" s="151" t="s">
        <v>170</v>
      </c>
      <c r="P406" s="155"/>
      <c r="Q406" s="45"/>
      <c r="R406" s="46"/>
      <c r="S406" s="47"/>
      <c r="T406" s="194"/>
      <c r="U406" s="198"/>
    </row>
    <row r="407" spans="3:21" ht="15" customHeight="1">
      <c r="C407" s="169"/>
      <c r="D407" s="310"/>
      <c r="E407" s="311"/>
      <c r="F407" s="241" t="s">
        <v>81</v>
      </c>
      <c r="G407" s="151"/>
      <c r="H407" s="151" t="s">
        <v>163</v>
      </c>
      <c r="I407" s="151" t="s">
        <v>166</v>
      </c>
      <c r="J407" s="151" t="s">
        <v>0</v>
      </c>
      <c r="K407" s="151" t="s">
        <v>167</v>
      </c>
      <c r="L407" s="151" t="s">
        <v>168</v>
      </c>
      <c r="M407" s="151" t="s">
        <v>0</v>
      </c>
      <c r="N407" s="151" t="s">
        <v>377</v>
      </c>
      <c r="O407" s="151" t="s">
        <v>170</v>
      </c>
      <c r="P407" s="155"/>
      <c r="Q407" s="45"/>
      <c r="R407" s="46"/>
      <c r="S407" s="47"/>
      <c r="T407" s="194"/>
      <c r="U407" s="198"/>
    </row>
    <row r="408" spans="3:21" ht="15" customHeight="1">
      <c r="C408" s="169"/>
      <c r="D408" s="310"/>
      <c r="E408" s="311"/>
      <c r="F408" s="241" t="s">
        <v>623</v>
      </c>
      <c r="G408" s="151"/>
      <c r="H408" s="151" t="s">
        <v>163</v>
      </c>
      <c r="I408" s="151" t="s">
        <v>166</v>
      </c>
      <c r="J408" s="151" t="s">
        <v>0</v>
      </c>
      <c r="K408" s="151" t="s">
        <v>167</v>
      </c>
      <c r="L408" s="151" t="s">
        <v>168</v>
      </c>
      <c r="M408" s="151" t="s">
        <v>0</v>
      </c>
      <c r="N408" s="151" t="s">
        <v>378</v>
      </c>
      <c r="O408" s="151" t="s">
        <v>170</v>
      </c>
      <c r="P408" s="155"/>
      <c r="Q408" s="45"/>
      <c r="R408" s="46"/>
      <c r="S408" s="47"/>
      <c r="T408" s="194"/>
      <c r="U408" s="198"/>
    </row>
    <row r="409" spans="3:21" ht="15" customHeight="1">
      <c r="C409" s="169"/>
      <c r="D409" s="310"/>
      <c r="E409" s="311"/>
      <c r="F409" s="241" t="s">
        <v>624</v>
      </c>
      <c r="G409" s="151"/>
      <c r="H409" s="151" t="s">
        <v>163</v>
      </c>
      <c r="I409" s="151" t="s">
        <v>166</v>
      </c>
      <c r="J409" s="151" t="s">
        <v>0</v>
      </c>
      <c r="K409" s="151" t="s">
        <v>167</v>
      </c>
      <c r="L409" s="151" t="s">
        <v>168</v>
      </c>
      <c r="M409" s="151" t="s">
        <v>0</v>
      </c>
      <c r="N409" s="151" t="s">
        <v>379</v>
      </c>
      <c r="O409" s="151" t="s">
        <v>170</v>
      </c>
      <c r="P409" s="155"/>
      <c r="Q409" s="45"/>
      <c r="R409" s="46"/>
      <c r="S409" s="47"/>
      <c r="T409" s="194"/>
      <c r="U409" s="198"/>
    </row>
    <row r="410" spans="3:21" ht="15" customHeight="1">
      <c r="C410" s="169"/>
      <c r="D410" s="310"/>
      <c r="E410" s="311"/>
      <c r="F410" s="241" t="s">
        <v>625</v>
      </c>
      <c r="G410" s="151"/>
      <c r="H410" s="151" t="s">
        <v>163</v>
      </c>
      <c r="I410" s="151" t="s">
        <v>166</v>
      </c>
      <c r="J410" s="151" t="s">
        <v>0</v>
      </c>
      <c r="K410" s="151" t="s">
        <v>167</v>
      </c>
      <c r="L410" s="151" t="s">
        <v>168</v>
      </c>
      <c r="M410" s="151" t="s">
        <v>0</v>
      </c>
      <c r="N410" s="151" t="s">
        <v>380</v>
      </c>
      <c r="O410" s="151" t="s">
        <v>170</v>
      </c>
      <c r="P410" s="155"/>
      <c r="Q410" s="45"/>
      <c r="R410" s="46"/>
      <c r="S410" s="47"/>
      <c r="T410" s="194"/>
      <c r="U410" s="198"/>
    </row>
    <row r="411" spans="3:21" ht="15" customHeight="1">
      <c r="C411" s="169"/>
      <c r="D411" s="310"/>
      <c r="E411" s="311"/>
      <c r="F411" s="241" t="s">
        <v>82</v>
      </c>
      <c r="G411" s="151"/>
      <c r="H411" s="151" t="s">
        <v>163</v>
      </c>
      <c r="I411" s="151" t="s">
        <v>166</v>
      </c>
      <c r="J411" s="151" t="s">
        <v>0</v>
      </c>
      <c r="K411" s="151" t="s">
        <v>167</v>
      </c>
      <c r="L411" s="151" t="s">
        <v>168</v>
      </c>
      <c r="M411" s="151" t="s">
        <v>0</v>
      </c>
      <c r="N411" s="151" t="s">
        <v>381</v>
      </c>
      <c r="O411" s="151" t="s">
        <v>170</v>
      </c>
      <c r="P411" s="155"/>
      <c r="Q411" s="45"/>
      <c r="R411" s="46"/>
      <c r="S411" s="47"/>
      <c r="T411" s="194"/>
      <c r="U411" s="198"/>
    </row>
    <row r="412" spans="3:21" ht="15" customHeight="1">
      <c r="C412" s="169"/>
      <c r="D412" s="310"/>
      <c r="E412" s="311"/>
      <c r="F412" s="241" t="s">
        <v>626</v>
      </c>
      <c r="G412" s="151"/>
      <c r="H412" s="151" t="s">
        <v>163</v>
      </c>
      <c r="I412" s="151" t="s">
        <v>166</v>
      </c>
      <c r="J412" s="151" t="s">
        <v>0</v>
      </c>
      <c r="K412" s="151" t="s">
        <v>167</v>
      </c>
      <c r="L412" s="151" t="s">
        <v>168</v>
      </c>
      <c r="M412" s="151" t="s">
        <v>0</v>
      </c>
      <c r="N412" s="151" t="s">
        <v>382</v>
      </c>
      <c r="O412" s="151" t="s">
        <v>170</v>
      </c>
      <c r="P412" s="155"/>
      <c r="Q412" s="45"/>
      <c r="R412" s="46"/>
      <c r="S412" s="47"/>
      <c r="T412" s="194"/>
      <c r="U412" s="198"/>
    </row>
    <row r="413" spans="3:21" ht="15" customHeight="1">
      <c r="C413" s="169"/>
      <c r="D413" s="310"/>
      <c r="E413" s="311"/>
      <c r="F413" s="241" t="s">
        <v>627</v>
      </c>
      <c r="G413" s="151"/>
      <c r="H413" s="151" t="s">
        <v>163</v>
      </c>
      <c r="I413" s="151" t="s">
        <v>166</v>
      </c>
      <c r="J413" s="151" t="s">
        <v>0</v>
      </c>
      <c r="K413" s="151" t="s">
        <v>167</v>
      </c>
      <c r="L413" s="151" t="s">
        <v>168</v>
      </c>
      <c r="M413" s="151" t="s">
        <v>0</v>
      </c>
      <c r="N413" s="151" t="s">
        <v>383</v>
      </c>
      <c r="O413" s="151" t="s">
        <v>170</v>
      </c>
      <c r="P413" s="155"/>
      <c r="Q413" s="45"/>
      <c r="R413" s="46"/>
      <c r="S413" s="47"/>
      <c r="T413" s="194"/>
      <c r="U413" s="198"/>
    </row>
    <row r="414" spans="3:21" ht="15" customHeight="1">
      <c r="C414" s="169"/>
      <c r="D414" s="310"/>
      <c r="E414" s="311"/>
      <c r="F414" s="241" t="s">
        <v>628</v>
      </c>
      <c r="G414" s="151"/>
      <c r="H414" s="151" t="s">
        <v>163</v>
      </c>
      <c r="I414" s="151" t="s">
        <v>166</v>
      </c>
      <c r="J414" s="151" t="s">
        <v>0</v>
      </c>
      <c r="K414" s="151" t="s">
        <v>167</v>
      </c>
      <c r="L414" s="151" t="s">
        <v>168</v>
      </c>
      <c r="M414" s="151" t="s">
        <v>0</v>
      </c>
      <c r="N414" s="151" t="s">
        <v>384</v>
      </c>
      <c r="O414" s="151" t="s">
        <v>170</v>
      </c>
      <c r="P414" s="155"/>
      <c r="Q414" s="45"/>
      <c r="R414" s="46"/>
      <c r="S414" s="47"/>
      <c r="T414" s="194"/>
      <c r="U414" s="198"/>
    </row>
    <row r="415" spans="3:21" ht="15" customHeight="1">
      <c r="C415" s="169"/>
      <c r="D415" s="310"/>
      <c r="E415" s="311"/>
      <c r="F415" s="241" t="s">
        <v>629</v>
      </c>
      <c r="G415" s="151"/>
      <c r="H415" s="151" t="s">
        <v>163</v>
      </c>
      <c r="I415" s="151" t="s">
        <v>166</v>
      </c>
      <c r="J415" s="151" t="s">
        <v>0</v>
      </c>
      <c r="K415" s="151" t="s">
        <v>167</v>
      </c>
      <c r="L415" s="151" t="s">
        <v>168</v>
      </c>
      <c r="M415" s="151" t="s">
        <v>0</v>
      </c>
      <c r="N415" s="151" t="s">
        <v>385</v>
      </c>
      <c r="O415" s="151" t="s">
        <v>170</v>
      </c>
      <c r="P415" s="155"/>
      <c r="Q415" s="45"/>
      <c r="R415" s="46"/>
      <c r="S415" s="47"/>
      <c r="T415" s="194"/>
      <c r="U415" s="198"/>
    </row>
    <row r="416" spans="3:21" ht="15" customHeight="1">
      <c r="C416" s="169"/>
      <c r="D416" s="310"/>
      <c r="E416" s="311"/>
      <c r="F416" s="241" t="s">
        <v>630</v>
      </c>
      <c r="G416" s="151"/>
      <c r="H416" s="151" t="s">
        <v>163</v>
      </c>
      <c r="I416" s="151" t="s">
        <v>166</v>
      </c>
      <c r="J416" s="151" t="s">
        <v>0</v>
      </c>
      <c r="K416" s="151" t="s">
        <v>167</v>
      </c>
      <c r="L416" s="151" t="s">
        <v>168</v>
      </c>
      <c r="M416" s="151" t="s">
        <v>0</v>
      </c>
      <c r="N416" s="151" t="s">
        <v>386</v>
      </c>
      <c r="O416" s="151" t="s">
        <v>170</v>
      </c>
      <c r="P416" s="155"/>
      <c r="Q416" s="45"/>
      <c r="R416" s="46"/>
      <c r="S416" s="47"/>
      <c r="T416" s="194"/>
      <c r="U416" s="198"/>
    </row>
    <row r="417" spans="3:40" ht="15" customHeight="1">
      <c r="C417" s="169"/>
      <c r="D417" s="310"/>
      <c r="E417" s="311"/>
      <c r="F417" s="241" t="s">
        <v>631</v>
      </c>
      <c r="G417" s="151"/>
      <c r="H417" s="151" t="s">
        <v>163</v>
      </c>
      <c r="I417" s="151" t="s">
        <v>166</v>
      </c>
      <c r="J417" s="151" t="s">
        <v>0</v>
      </c>
      <c r="K417" s="151" t="s">
        <v>167</v>
      </c>
      <c r="L417" s="151" t="s">
        <v>168</v>
      </c>
      <c r="M417" s="151" t="s">
        <v>0</v>
      </c>
      <c r="N417" s="151" t="s">
        <v>387</v>
      </c>
      <c r="O417" s="151" t="s">
        <v>170</v>
      </c>
      <c r="P417" s="155"/>
      <c r="Q417" s="45"/>
      <c r="R417" s="46"/>
      <c r="S417" s="47"/>
      <c r="T417" s="194"/>
      <c r="U417" s="198"/>
    </row>
    <row r="418" spans="3:40" ht="15" customHeight="1">
      <c r="C418" s="169"/>
      <c r="D418" s="310"/>
      <c r="E418" s="311"/>
      <c r="F418" s="241" t="s">
        <v>632</v>
      </c>
      <c r="G418" s="151"/>
      <c r="H418" s="151" t="s">
        <v>163</v>
      </c>
      <c r="I418" s="151" t="s">
        <v>166</v>
      </c>
      <c r="J418" s="151" t="s">
        <v>0</v>
      </c>
      <c r="K418" s="151" t="s">
        <v>167</v>
      </c>
      <c r="L418" s="151" t="s">
        <v>168</v>
      </c>
      <c r="M418" s="151" t="s">
        <v>0</v>
      </c>
      <c r="N418" s="151" t="s">
        <v>388</v>
      </c>
      <c r="O418" s="151" t="s">
        <v>170</v>
      </c>
      <c r="P418" s="155"/>
      <c r="Q418" s="45"/>
      <c r="R418" s="46"/>
      <c r="S418" s="47"/>
      <c r="T418" s="194"/>
      <c r="U418" s="198"/>
    </row>
    <row r="419" spans="3:40" ht="15" customHeight="1">
      <c r="C419" s="169"/>
      <c r="D419" s="310"/>
      <c r="E419" s="311"/>
      <c r="F419" s="241" t="s">
        <v>83</v>
      </c>
      <c r="G419" s="151"/>
      <c r="H419" s="151" t="s">
        <v>163</v>
      </c>
      <c r="I419" s="151" t="s">
        <v>166</v>
      </c>
      <c r="J419" s="151" t="s">
        <v>0</v>
      </c>
      <c r="K419" s="151" t="s">
        <v>167</v>
      </c>
      <c r="L419" s="151" t="s">
        <v>168</v>
      </c>
      <c r="M419" s="151" t="s">
        <v>0</v>
      </c>
      <c r="N419" s="151" t="s">
        <v>389</v>
      </c>
      <c r="O419" s="151" t="s">
        <v>170</v>
      </c>
      <c r="P419" s="155"/>
      <c r="Q419" s="45"/>
      <c r="R419" s="46"/>
      <c r="S419" s="47"/>
      <c r="T419" s="194"/>
      <c r="U419" s="198"/>
    </row>
    <row r="420" spans="3:40" ht="15" customHeight="1">
      <c r="C420" s="169"/>
      <c r="D420" s="310"/>
      <c r="E420" s="311"/>
      <c r="F420" s="241" t="s">
        <v>633</v>
      </c>
      <c r="G420" s="151"/>
      <c r="H420" s="151" t="s">
        <v>163</v>
      </c>
      <c r="I420" s="151" t="s">
        <v>166</v>
      </c>
      <c r="J420" s="151" t="s">
        <v>0</v>
      </c>
      <c r="K420" s="151" t="s">
        <v>167</v>
      </c>
      <c r="L420" s="151" t="s">
        <v>168</v>
      </c>
      <c r="M420" s="151" t="s">
        <v>0</v>
      </c>
      <c r="N420" s="151" t="s">
        <v>390</v>
      </c>
      <c r="O420" s="151" t="s">
        <v>170</v>
      </c>
      <c r="P420" s="155"/>
      <c r="Q420" s="45"/>
      <c r="R420" s="46"/>
      <c r="S420" s="47"/>
      <c r="T420" s="194"/>
      <c r="U420" s="198"/>
    </row>
    <row r="421" spans="3:40" ht="15" customHeight="1">
      <c r="C421" s="169"/>
      <c r="D421" s="310"/>
      <c r="E421" s="311"/>
      <c r="F421" s="241" t="s">
        <v>634</v>
      </c>
      <c r="G421" s="151"/>
      <c r="H421" s="151" t="s">
        <v>163</v>
      </c>
      <c r="I421" s="151" t="s">
        <v>166</v>
      </c>
      <c r="J421" s="151" t="s">
        <v>0</v>
      </c>
      <c r="K421" s="151" t="s">
        <v>167</v>
      </c>
      <c r="L421" s="151" t="s">
        <v>168</v>
      </c>
      <c r="M421" s="151" t="s">
        <v>0</v>
      </c>
      <c r="N421" s="151" t="s">
        <v>391</v>
      </c>
      <c r="O421" s="151" t="s">
        <v>170</v>
      </c>
      <c r="P421" s="155"/>
      <c r="Q421" s="45"/>
      <c r="R421" s="46"/>
      <c r="S421" s="47"/>
      <c r="T421" s="194"/>
      <c r="U421" s="198"/>
    </row>
    <row r="422" spans="3:40" ht="15" customHeight="1">
      <c r="C422" s="169"/>
      <c r="D422" s="310"/>
      <c r="E422" s="311"/>
      <c r="F422" s="241" t="s">
        <v>84</v>
      </c>
      <c r="G422" s="151"/>
      <c r="H422" s="151" t="s">
        <v>163</v>
      </c>
      <c r="I422" s="151" t="s">
        <v>166</v>
      </c>
      <c r="J422" s="151" t="s">
        <v>0</v>
      </c>
      <c r="K422" s="151" t="s">
        <v>167</v>
      </c>
      <c r="L422" s="151" t="s">
        <v>168</v>
      </c>
      <c r="M422" s="151" t="s">
        <v>0</v>
      </c>
      <c r="N422" s="151" t="s">
        <v>393</v>
      </c>
      <c r="O422" s="151" t="s">
        <v>170</v>
      </c>
      <c r="P422" s="155"/>
      <c r="Q422" s="45"/>
      <c r="R422" s="46"/>
      <c r="S422" s="47"/>
      <c r="T422" s="194"/>
      <c r="U422" s="198"/>
    </row>
    <row r="423" spans="3:40" ht="15" customHeight="1">
      <c r="C423" s="169"/>
      <c r="D423" s="310"/>
      <c r="E423" s="311"/>
      <c r="F423" s="241" t="s">
        <v>635</v>
      </c>
      <c r="G423" s="151"/>
      <c r="H423" s="151" t="s">
        <v>163</v>
      </c>
      <c r="I423" s="151" t="s">
        <v>166</v>
      </c>
      <c r="J423" s="151" t="s">
        <v>0</v>
      </c>
      <c r="K423" s="151" t="s">
        <v>167</v>
      </c>
      <c r="L423" s="151" t="s">
        <v>168</v>
      </c>
      <c r="M423" s="151" t="s">
        <v>0</v>
      </c>
      <c r="N423" s="151" t="s">
        <v>395</v>
      </c>
      <c r="O423" s="151" t="s">
        <v>170</v>
      </c>
      <c r="P423" s="155"/>
      <c r="Q423" s="45"/>
      <c r="R423" s="46"/>
      <c r="S423" s="47"/>
      <c r="T423" s="194"/>
      <c r="U423" s="198"/>
    </row>
    <row r="424" spans="3:40" ht="15" customHeight="1">
      <c r="C424" s="169"/>
      <c r="D424" s="310"/>
      <c r="E424" s="311"/>
      <c r="F424" s="241" t="s">
        <v>85</v>
      </c>
      <c r="G424" s="151"/>
      <c r="H424" s="151" t="s">
        <v>163</v>
      </c>
      <c r="I424" s="151" t="s">
        <v>166</v>
      </c>
      <c r="J424" s="151" t="s">
        <v>0</v>
      </c>
      <c r="K424" s="151" t="s">
        <v>167</v>
      </c>
      <c r="L424" s="151" t="s">
        <v>168</v>
      </c>
      <c r="M424" s="151" t="s">
        <v>0</v>
      </c>
      <c r="N424" s="151" t="s">
        <v>396</v>
      </c>
      <c r="O424" s="151" t="s">
        <v>170</v>
      </c>
      <c r="P424" s="155"/>
      <c r="Q424" s="45"/>
      <c r="R424" s="46"/>
      <c r="S424" s="47"/>
      <c r="T424" s="194"/>
      <c r="U424" s="198"/>
    </row>
    <row r="425" spans="3:40" ht="15" customHeight="1">
      <c r="C425" s="169"/>
      <c r="D425" s="310"/>
      <c r="E425" s="311"/>
      <c r="F425" s="241" t="s">
        <v>636</v>
      </c>
      <c r="G425" s="151"/>
      <c r="H425" s="151" t="s">
        <v>163</v>
      </c>
      <c r="I425" s="151" t="s">
        <v>166</v>
      </c>
      <c r="J425" s="151" t="s">
        <v>0</v>
      </c>
      <c r="K425" s="151" t="s">
        <v>167</v>
      </c>
      <c r="L425" s="151" t="s">
        <v>168</v>
      </c>
      <c r="M425" s="151" t="s">
        <v>0</v>
      </c>
      <c r="N425" s="151" t="s">
        <v>397</v>
      </c>
      <c r="O425" s="151" t="s">
        <v>170</v>
      </c>
      <c r="P425" s="155"/>
      <c r="Q425" s="45"/>
      <c r="R425" s="46"/>
      <c r="S425" s="47"/>
      <c r="T425" s="194"/>
      <c r="U425" s="198"/>
    </row>
    <row r="426" spans="3:40" ht="15" customHeight="1">
      <c r="C426" s="169"/>
      <c r="D426" s="310"/>
      <c r="E426" s="311"/>
      <c r="F426" s="241" t="s">
        <v>637</v>
      </c>
      <c r="G426" s="151"/>
      <c r="H426" s="151" t="s">
        <v>163</v>
      </c>
      <c r="I426" s="151" t="s">
        <v>166</v>
      </c>
      <c r="J426" s="151" t="s">
        <v>0</v>
      </c>
      <c r="K426" s="151" t="s">
        <v>167</v>
      </c>
      <c r="L426" s="151" t="s">
        <v>168</v>
      </c>
      <c r="M426" s="151" t="s">
        <v>0</v>
      </c>
      <c r="N426" s="151" t="s">
        <v>398</v>
      </c>
      <c r="O426" s="151" t="s">
        <v>170</v>
      </c>
      <c r="P426" s="155"/>
      <c r="Q426" s="45"/>
      <c r="R426" s="46"/>
      <c r="S426" s="47"/>
      <c r="T426" s="194"/>
      <c r="U426" s="198"/>
    </row>
    <row r="427" spans="3:40" ht="15" customHeight="1">
      <c r="C427" s="169"/>
      <c r="D427" s="310"/>
      <c r="E427" s="311"/>
      <c r="F427" s="241" t="s">
        <v>638</v>
      </c>
      <c r="G427" s="151"/>
      <c r="H427" s="151" t="s">
        <v>163</v>
      </c>
      <c r="I427" s="151" t="s">
        <v>166</v>
      </c>
      <c r="J427" s="151" t="s">
        <v>0</v>
      </c>
      <c r="K427" s="151" t="s">
        <v>167</v>
      </c>
      <c r="L427" s="151" t="s">
        <v>168</v>
      </c>
      <c r="M427" s="151" t="s">
        <v>0</v>
      </c>
      <c r="N427" s="151" t="s">
        <v>399</v>
      </c>
      <c r="O427" s="151" t="s">
        <v>170</v>
      </c>
      <c r="P427" s="155"/>
      <c r="Q427" s="45"/>
      <c r="R427" s="46"/>
      <c r="S427" s="47"/>
      <c r="T427" s="194"/>
      <c r="U427" s="198"/>
    </row>
    <row r="428" spans="3:40" ht="15" customHeight="1">
      <c r="C428" s="169"/>
      <c r="D428" s="310"/>
      <c r="E428" s="311"/>
      <c r="F428" s="241" t="s">
        <v>86</v>
      </c>
      <c r="G428" s="151"/>
      <c r="H428" s="151" t="s">
        <v>163</v>
      </c>
      <c r="I428" s="151" t="s">
        <v>166</v>
      </c>
      <c r="J428" s="151" t="s">
        <v>0</v>
      </c>
      <c r="K428" s="151" t="s">
        <v>167</v>
      </c>
      <c r="L428" s="151" t="s">
        <v>168</v>
      </c>
      <c r="M428" s="151" t="s">
        <v>0</v>
      </c>
      <c r="N428" s="151" t="s">
        <v>400</v>
      </c>
      <c r="O428" s="151" t="s">
        <v>170</v>
      </c>
      <c r="P428" s="155"/>
      <c r="Q428" s="45"/>
      <c r="R428" s="46"/>
      <c r="S428" s="47"/>
      <c r="T428" s="194"/>
      <c r="U428" s="198"/>
    </row>
    <row r="429" spans="3:40" ht="15" customHeight="1">
      <c r="C429" s="169"/>
      <c r="D429" s="310"/>
      <c r="E429" s="311"/>
      <c r="F429" s="241" t="s">
        <v>639</v>
      </c>
      <c r="G429" s="151"/>
      <c r="H429" s="151" t="s">
        <v>163</v>
      </c>
      <c r="I429" s="151" t="s">
        <v>166</v>
      </c>
      <c r="J429" s="151" t="s">
        <v>0</v>
      </c>
      <c r="K429" s="151" t="s">
        <v>167</v>
      </c>
      <c r="L429" s="151" t="s">
        <v>168</v>
      </c>
      <c r="M429" s="151" t="s">
        <v>0</v>
      </c>
      <c r="N429" s="151" t="s">
        <v>394</v>
      </c>
      <c r="O429" s="151" t="s">
        <v>170</v>
      </c>
      <c r="P429" s="155"/>
      <c r="Q429" s="45"/>
      <c r="R429" s="46"/>
      <c r="S429" s="47"/>
      <c r="T429" s="194"/>
      <c r="U429" s="198"/>
    </row>
    <row r="430" spans="3:40" ht="15" customHeight="1">
      <c r="C430" s="169"/>
      <c r="D430" s="310"/>
      <c r="E430" s="311"/>
      <c r="F430" s="241" t="s">
        <v>640</v>
      </c>
      <c r="G430" s="151"/>
      <c r="H430" s="151" t="s">
        <v>163</v>
      </c>
      <c r="I430" s="151" t="s">
        <v>166</v>
      </c>
      <c r="J430" s="151" t="s">
        <v>0</v>
      </c>
      <c r="K430" s="151" t="s">
        <v>167</v>
      </c>
      <c r="L430" s="151" t="s">
        <v>168</v>
      </c>
      <c r="M430" s="151" t="s">
        <v>0</v>
      </c>
      <c r="N430" s="151" t="s">
        <v>401</v>
      </c>
      <c r="O430" s="151" t="s">
        <v>170</v>
      </c>
      <c r="P430" s="155"/>
      <c r="Q430" s="45"/>
      <c r="R430" s="46"/>
      <c r="S430" s="47"/>
      <c r="T430" s="194"/>
      <c r="U430" s="198"/>
    </row>
    <row r="431" spans="3:40" ht="15" customHeight="1">
      <c r="C431" s="169"/>
      <c r="D431" s="310"/>
      <c r="E431" s="311"/>
      <c r="F431" s="241" t="s">
        <v>641</v>
      </c>
      <c r="G431" s="151"/>
      <c r="H431" s="151" t="s">
        <v>163</v>
      </c>
      <c r="I431" s="151" t="s">
        <v>166</v>
      </c>
      <c r="J431" s="151" t="s">
        <v>0</v>
      </c>
      <c r="K431" s="151" t="s">
        <v>167</v>
      </c>
      <c r="L431" s="151" t="s">
        <v>168</v>
      </c>
      <c r="M431" s="151" t="s">
        <v>0</v>
      </c>
      <c r="N431" s="151" t="s">
        <v>402</v>
      </c>
      <c r="O431" s="151" t="s">
        <v>170</v>
      </c>
      <c r="P431" s="155"/>
      <c r="Q431" s="45"/>
      <c r="R431" s="46"/>
      <c r="S431" s="47"/>
      <c r="T431" s="194"/>
      <c r="U431" s="194"/>
      <c r="V431" s="195"/>
      <c r="W431" s="195"/>
      <c r="X431" s="195"/>
      <c r="Y431" s="195"/>
      <c r="Z431" s="195"/>
      <c r="AA431" s="195"/>
      <c r="AB431" s="195"/>
      <c r="AC431" s="195"/>
      <c r="AD431" s="195"/>
      <c r="AE431" s="195"/>
      <c r="AF431" s="195"/>
      <c r="AG431" s="195"/>
      <c r="AH431" s="195"/>
      <c r="AI431" s="195"/>
      <c r="AJ431" s="195"/>
      <c r="AK431" s="195"/>
      <c r="AL431" s="195"/>
      <c r="AM431" s="195"/>
      <c r="AN431" s="195"/>
    </row>
    <row r="432" spans="3:40" ht="15" customHeight="1">
      <c r="C432" s="169"/>
      <c r="D432" s="310"/>
      <c r="E432" s="311"/>
      <c r="F432" s="241" t="s">
        <v>87</v>
      </c>
      <c r="G432" s="151"/>
      <c r="H432" s="151" t="s">
        <v>163</v>
      </c>
      <c r="I432" s="151" t="s">
        <v>166</v>
      </c>
      <c r="J432" s="151" t="s">
        <v>0</v>
      </c>
      <c r="K432" s="151" t="s">
        <v>167</v>
      </c>
      <c r="L432" s="151" t="s">
        <v>168</v>
      </c>
      <c r="M432" s="151" t="s">
        <v>0</v>
      </c>
      <c r="N432" s="151" t="s">
        <v>403</v>
      </c>
      <c r="O432" s="151" t="s">
        <v>170</v>
      </c>
      <c r="P432" s="155"/>
      <c r="Q432" s="45"/>
      <c r="R432" s="46"/>
      <c r="S432" s="47"/>
      <c r="T432" s="194"/>
      <c r="U432" s="194"/>
      <c r="V432" s="195"/>
      <c r="W432" s="195"/>
      <c r="X432" s="195"/>
      <c r="Y432" s="195"/>
      <c r="Z432" s="195"/>
      <c r="AA432" s="195"/>
      <c r="AB432" s="195"/>
      <c r="AC432" s="195"/>
      <c r="AD432" s="195"/>
      <c r="AE432" s="195"/>
      <c r="AF432" s="195"/>
      <c r="AG432" s="195"/>
      <c r="AH432" s="195"/>
      <c r="AI432" s="195"/>
      <c r="AJ432" s="195"/>
      <c r="AK432" s="195"/>
      <c r="AL432" s="195"/>
      <c r="AM432" s="195"/>
      <c r="AN432" s="195"/>
    </row>
    <row r="433" spans="3:40" ht="15" customHeight="1">
      <c r="C433" s="169"/>
      <c r="D433" s="310"/>
      <c r="E433" s="311"/>
      <c r="F433" s="241" t="s">
        <v>88</v>
      </c>
      <c r="G433" s="151"/>
      <c r="H433" s="151" t="s">
        <v>163</v>
      </c>
      <c r="I433" s="151" t="s">
        <v>166</v>
      </c>
      <c r="J433" s="151" t="s">
        <v>0</v>
      </c>
      <c r="K433" s="151" t="s">
        <v>167</v>
      </c>
      <c r="L433" s="151" t="s">
        <v>168</v>
      </c>
      <c r="M433" s="151" t="s">
        <v>0</v>
      </c>
      <c r="N433" s="151" t="s">
        <v>404</v>
      </c>
      <c r="O433" s="151" t="s">
        <v>170</v>
      </c>
      <c r="P433" s="155"/>
      <c r="Q433" s="45"/>
      <c r="R433" s="46"/>
      <c r="S433" s="47"/>
      <c r="T433" s="194"/>
      <c r="U433" s="194"/>
      <c r="V433" s="195"/>
      <c r="W433" s="195"/>
      <c r="X433" s="195"/>
      <c r="Y433" s="195"/>
      <c r="Z433" s="195"/>
      <c r="AA433" s="195"/>
      <c r="AB433" s="195"/>
      <c r="AC433" s="195"/>
      <c r="AD433" s="195"/>
      <c r="AE433" s="195"/>
      <c r="AF433" s="195"/>
      <c r="AG433" s="195"/>
      <c r="AH433" s="195"/>
      <c r="AI433" s="195"/>
      <c r="AJ433" s="195"/>
      <c r="AK433" s="195"/>
      <c r="AL433" s="195"/>
      <c r="AM433" s="195"/>
      <c r="AN433" s="195"/>
    </row>
    <row r="434" spans="3:40" ht="15" customHeight="1">
      <c r="C434" s="169"/>
      <c r="D434" s="310"/>
      <c r="E434" s="311"/>
      <c r="F434" s="241" t="s">
        <v>642</v>
      </c>
      <c r="G434" s="151"/>
      <c r="H434" s="151" t="s">
        <v>163</v>
      </c>
      <c r="I434" s="151" t="s">
        <v>166</v>
      </c>
      <c r="J434" s="151" t="s">
        <v>0</v>
      </c>
      <c r="K434" s="151" t="s">
        <v>167</v>
      </c>
      <c r="L434" s="151" t="s">
        <v>168</v>
      </c>
      <c r="M434" s="151" t="s">
        <v>0</v>
      </c>
      <c r="N434" s="151" t="s">
        <v>405</v>
      </c>
      <c r="O434" s="151" t="s">
        <v>170</v>
      </c>
      <c r="P434" s="155"/>
      <c r="Q434" s="45"/>
      <c r="R434" s="46"/>
      <c r="S434" s="47"/>
      <c r="T434" s="194"/>
      <c r="U434" s="194"/>
      <c r="V434" s="195"/>
      <c r="W434" s="195"/>
      <c r="X434" s="195"/>
      <c r="Y434" s="195"/>
      <c r="Z434" s="195"/>
      <c r="AA434" s="195"/>
      <c r="AB434" s="195"/>
      <c r="AC434" s="195"/>
      <c r="AD434" s="195"/>
      <c r="AE434" s="195"/>
      <c r="AF434" s="195"/>
      <c r="AG434" s="195"/>
      <c r="AH434" s="195"/>
      <c r="AI434" s="195"/>
      <c r="AJ434" s="195"/>
      <c r="AK434" s="195"/>
      <c r="AL434" s="195"/>
      <c r="AM434" s="195"/>
      <c r="AN434" s="195"/>
    </row>
    <row r="435" spans="3:40" ht="15" customHeight="1">
      <c r="C435" s="169"/>
      <c r="D435" s="310"/>
      <c r="E435" s="311"/>
      <c r="F435" s="241" t="s">
        <v>643</v>
      </c>
      <c r="G435" s="151"/>
      <c r="H435" s="151" t="s">
        <v>163</v>
      </c>
      <c r="I435" s="151" t="s">
        <v>166</v>
      </c>
      <c r="J435" s="151" t="s">
        <v>0</v>
      </c>
      <c r="K435" s="151" t="s">
        <v>167</v>
      </c>
      <c r="L435" s="151" t="s">
        <v>168</v>
      </c>
      <c r="M435" s="151" t="s">
        <v>0</v>
      </c>
      <c r="N435" s="151" t="s">
        <v>406</v>
      </c>
      <c r="O435" s="151" t="s">
        <v>170</v>
      </c>
      <c r="P435" s="155"/>
      <c r="Q435" s="45"/>
      <c r="R435" s="46"/>
      <c r="S435" s="47"/>
      <c r="T435" s="194"/>
      <c r="U435" s="194"/>
      <c r="V435" s="195"/>
      <c r="W435" s="195"/>
      <c r="X435" s="195"/>
      <c r="Y435" s="195"/>
      <c r="Z435" s="195"/>
      <c r="AA435" s="195"/>
      <c r="AB435" s="195"/>
      <c r="AC435" s="195"/>
      <c r="AD435" s="195"/>
      <c r="AE435" s="195"/>
      <c r="AF435" s="195"/>
      <c r="AG435" s="195"/>
      <c r="AH435" s="195"/>
      <c r="AI435" s="195"/>
      <c r="AJ435" s="195"/>
      <c r="AK435" s="195"/>
      <c r="AL435" s="195"/>
      <c r="AM435" s="195"/>
      <c r="AN435" s="195"/>
    </row>
    <row r="436" spans="3:40" ht="15" customHeight="1">
      <c r="C436" s="169"/>
      <c r="D436" s="310"/>
      <c r="E436" s="311"/>
      <c r="F436" s="241" t="s">
        <v>644</v>
      </c>
      <c r="G436" s="151"/>
      <c r="H436" s="151" t="s">
        <v>163</v>
      </c>
      <c r="I436" s="151" t="s">
        <v>166</v>
      </c>
      <c r="J436" s="151" t="s">
        <v>0</v>
      </c>
      <c r="K436" s="151" t="s">
        <v>167</v>
      </c>
      <c r="L436" s="151" t="s">
        <v>168</v>
      </c>
      <c r="M436" s="151" t="s">
        <v>0</v>
      </c>
      <c r="N436" s="151" t="s">
        <v>407</v>
      </c>
      <c r="O436" s="151" t="s">
        <v>170</v>
      </c>
      <c r="P436" s="155"/>
      <c r="Q436" s="45"/>
      <c r="R436" s="46"/>
      <c r="S436" s="47"/>
      <c r="T436" s="194"/>
      <c r="U436" s="194"/>
      <c r="V436" s="195"/>
      <c r="W436" s="195"/>
      <c r="X436" s="195"/>
      <c r="Y436" s="195"/>
      <c r="Z436" s="195"/>
      <c r="AA436" s="195"/>
      <c r="AB436" s="195"/>
      <c r="AC436" s="195"/>
      <c r="AD436" s="195"/>
      <c r="AE436" s="195"/>
      <c r="AF436" s="195"/>
      <c r="AG436" s="195"/>
      <c r="AH436" s="195"/>
      <c r="AI436" s="195"/>
      <c r="AJ436" s="195"/>
      <c r="AK436" s="195"/>
      <c r="AL436" s="195"/>
      <c r="AM436" s="195"/>
      <c r="AN436" s="195"/>
    </row>
    <row r="437" spans="3:40" ht="15" customHeight="1">
      <c r="C437" s="169"/>
      <c r="D437" s="310"/>
      <c r="E437" s="311"/>
      <c r="F437" s="241" t="s">
        <v>645</v>
      </c>
      <c r="G437" s="151"/>
      <c r="H437" s="151" t="s">
        <v>163</v>
      </c>
      <c r="I437" s="151" t="s">
        <v>166</v>
      </c>
      <c r="J437" s="151" t="s">
        <v>0</v>
      </c>
      <c r="K437" s="151" t="s">
        <v>167</v>
      </c>
      <c r="L437" s="151" t="s">
        <v>168</v>
      </c>
      <c r="M437" s="151" t="s">
        <v>0</v>
      </c>
      <c r="N437" s="151" t="s">
        <v>408</v>
      </c>
      <c r="O437" s="151" t="s">
        <v>170</v>
      </c>
      <c r="P437" s="155"/>
      <c r="Q437" s="45"/>
      <c r="R437" s="46"/>
      <c r="S437" s="47"/>
      <c r="T437" s="194"/>
      <c r="U437" s="194"/>
      <c r="V437" s="195"/>
      <c r="W437" s="195"/>
      <c r="X437" s="195"/>
      <c r="Y437" s="195"/>
      <c r="Z437" s="195"/>
      <c r="AA437" s="195"/>
      <c r="AB437" s="195"/>
      <c r="AC437" s="195"/>
      <c r="AD437" s="195"/>
      <c r="AE437" s="195"/>
      <c r="AF437" s="195"/>
      <c r="AG437" s="195"/>
      <c r="AH437" s="195"/>
      <c r="AI437" s="195"/>
      <c r="AJ437" s="195"/>
      <c r="AK437" s="195"/>
      <c r="AL437" s="195"/>
      <c r="AM437" s="195"/>
      <c r="AN437" s="195"/>
    </row>
    <row r="438" spans="3:40" ht="15" customHeight="1">
      <c r="C438" s="169"/>
      <c r="D438" s="310"/>
      <c r="E438" s="311"/>
      <c r="F438" s="241" t="s">
        <v>646</v>
      </c>
      <c r="G438" s="151"/>
      <c r="H438" s="151" t="s">
        <v>163</v>
      </c>
      <c r="I438" s="151" t="s">
        <v>166</v>
      </c>
      <c r="J438" s="151" t="s">
        <v>0</v>
      </c>
      <c r="K438" s="151" t="s">
        <v>167</v>
      </c>
      <c r="L438" s="151" t="s">
        <v>168</v>
      </c>
      <c r="M438" s="151" t="s">
        <v>0</v>
      </c>
      <c r="N438" s="151" t="s">
        <v>409</v>
      </c>
      <c r="O438" s="151" t="s">
        <v>170</v>
      </c>
      <c r="P438" s="155"/>
      <c r="Q438" s="45"/>
      <c r="R438" s="46"/>
      <c r="S438" s="47"/>
      <c r="T438" s="194"/>
      <c r="U438" s="194"/>
      <c r="V438" s="195"/>
      <c r="W438" s="195"/>
      <c r="X438" s="195"/>
      <c r="Y438" s="195"/>
      <c r="Z438" s="195"/>
      <c r="AA438" s="195"/>
      <c r="AB438" s="195"/>
      <c r="AC438" s="195"/>
      <c r="AD438" s="195"/>
      <c r="AE438" s="195"/>
      <c r="AF438" s="195"/>
      <c r="AG438" s="195"/>
      <c r="AH438" s="195"/>
      <c r="AI438" s="195"/>
      <c r="AJ438" s="195"/>
      <c r="AK438" s="195"/>
      <c r="AL438" s="195"/>
      <c r="AM438" s="195"/>
      <c r="AN438" s="195"/>
    </row>
    <row r="439" spans="3:40" ht="15" customHeight="1">
      <c r="C439" s="169"/>
      <c r="D439" s="310"/>
      <c r="E439" s="311"/>
      <c r="F439" s="241" t="s">
        <v>647</v>
      </c>
      <c r="G439" s="151"/>
      <c r="H439" s="151" t="s">
        <v>163</v>
      </c>
      <c r="I439" s="151" t="s">
        <v>166</v>
      </c>
      <c r="J439" s="151" t="s">
        <v>0</v>
      </c>
      <c r="K439" s="151" t="s">
        <v>167</v>
      </c>
      <c r="L439" s="151" t="s">
        <v>168</v>
      </c>
      <c r="M439" s="151" t="s">
        <v>0</v>
      </c>
      <c r="N439" s="151" t="s">
        <v>392</v>
      </c>
      <c r="O439" s="151" t="s">
        <v>170</v>
      </c>
      <c r="P439" s="155"/>
      <c r="Q439" s="45"/>
      <c r="R439" s="46"/>
      <c r="S439" s="47"/>
      <c r="T439" s="194"/>
      <c r="U439" s="194"/>
      <c r="V439" s="195"/>
      <c r="W439" s="195"/>
      <c r="X439" s="195"/>
      <c r="Y439" s="195"/>
      <c r="Z439" s="195"/>
      <c r="AA439" s="195"/>
      <c r="AB439" s="195"/>
      <c r="AC439" s="195"/>
      <c r="AD439" s="195"/>
      <c r="AE439" s="195"/>
      <c r="AF439" s="195"/>
      <c r="AG439" s="195"/>
      <c r="AH439" s="195"/>
      <c r="AI439" s="195"/>
      <c r="AJ439" s="195"/>
      <c r="AK439" s="195"/>
      <c r="AL439" s="195"/>
      <c r="AM439" s="195"/>
      <c r="AN439" s="195"/>
    </row>
    <row r="440" spans="3:40" ht="15" customHeight="1">
      <c r="C440" s="169"/>
      <c r="D440" s="310"/>
      <c r="E440" s="311"/>
      <c r="F440" s="241" t="s">
        <v>648</v>
      </c>
      <c r="G440" s="151"/>
      <c r="H440" s="151" t="s">
        <v>163</v>
      </c>
      <c r="I440" s="151" t="s">
        <v>166</v>
      </c>
      <c r="J440" s="151" t="s">
        <v>0</v>
      </c>
      <c r="K440" s="151" t="s">
        <v>167</v>
      </c>
      <c r="L440" s="151" t="s">
        <v>168</v>
      </c>
      <c r="M440" s="151" t="s">
        <v>0</v>
      </c>
      <c r="N440" s="151" t="s">
        <v>410</v>
      </c>
      <c r="O440" s="151" t="s">
        <v>170</v>
      </c>
      <c r="P440" s="155"/>
      <c r="Q440" s="45"/>
      <c r="R440" s="46"/>
      <c r="S440" s="47"/>
      <c r="T440" s="194"/>
      <c r="U440" s="194"/>
      <c r="V440" s="195"/>
      <c r="W440" s="195"/>
      <c r="X440" s="195"/>
      <c r="Y440" s="195"/>
      <c r="Z440" s="195"/>
      <c r="AA440" s="195"/>
      <c r="AB440" s="195"/>
      <c r="AC440" s="195"/>
      <c r="AD440" s="195"/>
      <c r="AE440" s="195"/>
      <c r="AF440" s="195"/>
      <c r="AG440" s="195"/>
      <c r="AH440" s="195"/>
      <c r="AI440" s="195"/>
      <c r="AJ440" s="195"/>
      <c r="AK440" s="195"/>
      <c r="AL440" s="195"/>
      <c r="AM440" s="195"/>
      <c r="AN440" s="195"/>
    </row>
    <row r="441" spans="3:40" ht="15" customHeight="1">
      <c r="C441" s="169"/>
      <c r="D441" s="310"/>
      <c r="E441" s="311"/>
      <c r="F441" s="241" t="s">
        <v>649</v>
      </c>
      <c r="G441" s="151"/>
      <c r="H441" s="151" t="s">
        <v>163</v>
      </c>
      <c r="I441" s="151" t="s">
        <v>166</v>
      </c>
      <c r="J441" s="151" t="s">
        <v>0</v>
      </c>
      <c r="K441" s="151" t="s">
        <v>167</v>
      </c>
      <c r="L441" s="151" t="s">
        <v>168</v>
      </c>
      <c r="M441" s="151" t="s">
        <v>0</v>
      </c>
      <c r="N441" s="151" t="s">
        <v>411</v>
      </c>
      <c r="O441" s="151" t="s">
        <v>170</v>
      </c>
      <c r="P441" s="155"/>
      <c r="Q441" s="45"/>
      <c r="R441" s="46"/>
      <c r="S441" s="47"/>
      <c r="T441" s="194"/>
      <c r="U441" s="194"/>
      <c r="V441" s="195"/>
      <c r="W441" s="195"/>
      <c r="X441" s="195"/>
      <c r="Y441" s="195"/>
      <c r="Z441" s="195"/>
      <c r="AA441" s="195"/>
      <c r="AB441" s="195"/>
      <c r="AC441" s="195"/>
      <c r="AD441" s="195"/>
      <c r="AE441" s="195"/>
      <c r="AF441" s="195"/>
      <c r="AG441" s="195"/>
      <c r="AH441" s="195"/>
      <c r="AI441" s="195"/>
      <c r="AJ441" s="195"/>
      <c r="AK441" s="195"/>
      <c r="AL441" s="195"/>
      <c r="AM441" s="195"/>
      <c r="AN441" s="195"/>
    </row>
    <row r="442" spans="3:40" ht="15" customHeight="1">
      <c r="C442" s="169"/>
      <c r="D442" s="310"/>
      <c r="E442" s="311"/>
      <c r="F442" s="241" t="s">
        <v>650</v>
      </c>
      <c r="G442" s="151"/>
      <c r="H442" s="151" t="s">
        <v>163</v>
      </c>
      <c r="I442" s="151" t="s">
        <v>166</v>
      </c>
      <c r="J442" s="151" t="s">
        <v>0</v>
      </c>
      <c r="K442" s="151" t="s">
        <v>167</v>
      </c>
      <c r="L442" s="151" t="s">
        <v>168</v>
      </c>
      <c r="M442" s="151" t="s">
        <v>0</v>
      </c>
      <c r="N442" s="151" t="s">
        <v>412</v>
      </c>
      <c r="O442" s="151" t="s">
        <v>170</v>
      </c>
      <c r="P442" s="155"/>
      <c r="Q442" s="45"/>
      <c r="R442" s="46"/>
      <c r="S442" s="47"/>
      <c r="T442" s="194"/>
      <c r="U442" s="197"/>
      <c r="V442" s="167"/>
      <c r="W442" s="167"/>
      <c r="X442" s="167"/>
      <c r="Y442" s="167"/>
      <c r="Z442" s="167"/>
      <c r="AA442" s="167"/>
      <c r="AB442" s="167"/>
      <c r="AC442" s="167"/>
      <c r="AD442" s="167"/>
      <c r="AE442" s="167"/>
      <c r="AF442" s="167"/>
      <c r="AG442" s="167"/>
      <c r="AH442" s="167"/>
      <c r="AI442" s="167"/>
      <c r="AJ442" s="167"/>
      <c r="AK442" s="167"/>
      <c r="AL442" s="167"/>
      <c r="AM442" s="167"/>
      <c r="AN442" s="167"/>
    </row>
    <row r="443" spans="3:40" ht="15" customHeight="1">
      <c r="C443" s="169"/>
      <c r="D443" s="310"/>
      <c r="E443" s="311"/>
      <c r="F443" s="242" t="s">
        <v>651</v>
      </c>
      <c r="G443" s="151"/>
      <c r="H443" s="151" t="s">
        <v>163</v>
      </c>
      <c r="I443" s="151" t="s">
        <v>166</v>
      </c>
      <c r="J443" s="151" t="s">
        <v>0</v>
      </c>
      <c r="K443" s="151" t="s">
        <v>167</v>
      </c>
      <c r="L443" s="151" t="s">
        <v>168</v>
      </c>
      <c r="M443" s="151" t="s">
        <v>0</v>
      </c>
      <c r="N443" s="151" t="s">
        <v>446</v>
      </c>
      <c r="O443" s="151" t="s">
        <v>170</v>
      </c>
      <c r="P443" s="201"/>
      <c r="Q443" s="42" t="str">
        <f>IF(OR(SUMPRODUCT(--(Q397:Q442=""),--(R397:R442=""))&gt;0,COUNTIF(R397:R442,"M")&gt;0,COUNTIF(R397:R442,"X")=46),"",SUM(Q397:Q442))</f>
        <v/>
      </c>
      <c r="R443" s="43" t="str">
        <f>IF(AND(COUNTIF(R397:R442,"X")=46,SUM(Q397:Q442)=0,ISNUMBER(Q443)),"",IF(COUNTIF(R397:R442,"M")&gt;0,"M",IF(AND(COUNTIF(R397:R442,R397)=46,OR(R397="X",R397="W",R397="Z")),UPPER(R397),"")))</f>
        <v/>
      </c>
      <c r="S443" s="44"/>
      <c r="T443" s="194"/>
      <c r="U443" s="194"/>
      <c r="V443" s="195"/>
      <c r="W443" s="195"/>
      <c r="X443" s="195"/>
      <c r="Y443" s="195"/>
      <c r="Z443" s="195"/>
      <c r="AA443" s="195"/>
      <c r="AB443" s="195"/>
      <c r="AC443" s="195"/>
      <c r="AD443" s="195"/>
      <c r="AE443" s="195"/>
      <c r="AF443" s="195"/>
      <c r="AG443" s="195"/>
      <c r="AH443" s="195"/>
      <c r="AI443" s="195"/>
      <c r="AJ443" s="195"/>
      <c r="AK443" s="195"/>
      <c r="AL443" s="195"/>
      <c r="AM443" s="195"/>
      <c r="AN443" s="195"/>
    </row>
    <row r="444" spans="3:40" ht="15" customHeight="1">
      <c r="C444" s="169"/>
      <c r="D444" s="316" t="s">
        <v>505</v>
      </c>
      <c r="E444" s="312" t="s">
        <v>666</v>
      </c>
      <c r="F444" s="241" t="s">
        <v>89</v>
      </c>
      <c r="G444" s="151"/>
      <c r="H444" s="151" t="s">
        <v>163</v>
      </c>
      <c r="I444" s="151" t="s">
        <v>166</v>
      </c>
      <c r="J444" s="151" t="s">
        <v>0</v>
      </c>
      <c r="K444" s="151" t="s">
        <v>167</v>
      </c>
      <c r="L444" s="151" t="s">
        <v>168</v>
      </c>
      <c r="M444" s="151" t="s">
        <v>0</v>
      </c>
      <c r="N444" s="151" t="s">
        <v>413</v>
      </c>
      <c r="O444" s="151" t="s">
        <v>170</v>
      </c>
      <c r="P444" s="155"/>
      <c r="Q444" s="45"/>
      <c r="R444" s="46"/>
      <c r="S444" s="47"/>
      <c r="T444" s="194"/>
      <c r="U444" s="194"/>
      <c r="V444" s="195"/>
      <c r="W444" s="195"/>
      <c r="X444" s="195"/>
      <c r="Y444" s="195"/>
      <c r="Z444" s="195"/>
      <c r="AA444" s="195"/>
      <c r="AB444" s="195"/>
      <c r="AC444" s="195"/>
      <c r="AD444" s="195"/>
      <c r="AE444" s="195"/>
      <c r="AF444" s="195"/>
      <c r="AG444" s="195"/>
      <c r="AH444" s="195"/>
      <c r="AI444" s="195"/>
      <c r="AJ444" s="195"/>
      <c r="AK444" s="195"/>
      <c r="AL444" s="195"/>
      <c r="AM444" s="195"/>
      <c r="AN444" s="195"/>
    </row>
    <row r="445" spans="3:40" ht="15" customHeight="1">
      <c r="C445" s="169"/>
      <c r="D445" s="310"/>
      <c r="E445" s="312"/>
      <c r="F445" s="241" t="s">
        <v>652</v>
      </c>
      <c r="G445" s="151"/>
      <c r="H445" s="151" t="s">
        <v>163</v>
      </c>
      <c r="I445" s="151" t="s">
        <v>166</v>
      </c>
      <c r="J445" s="151" t="s">
        <v>0</v>
      </c>
      <c r="K445" s="151" t="s">
        <v>167</v>
      </c>
      <c r="L445" s="151" t="s">
        <v>168</v>
      </c>
      <c r="M445" s="151" t="s">
        <v>0</v>
      </c>
      <c r="N445" s="151" t="s">
        <v>414</v>
      </c>
      <c r="O445" s="151" t="s">
        <v>170</v>
      </c>
      <c r="P445" s="155"/>
      <c r="Q445" s="45"/>
      <c r="R445" s="46"/>
      <c r="S445" s="47"/>
      <c r="T445" s="194"/>
      <c r="U445" s="194"/>
      <c r="V445" s="195"/>
      <c r="W445" s="195"/>
      <c r="X445" s="195"/>
      <c r="Y445" s="195"/>
      <c r="Z445" s="195"/>
      <c r="AA445" s="195"/>
      <c r="AB445" s="195"/>
      <c r="AC445" s="195"/>
      <c r="AD445" s="195"/>
      <c r="AE445" s="195"/>
      <c r="AF445" s="195"/>
      <c r="AG445" s="195"/>
      <c r="AH445" s="195"/>
      <c r="AI445" s="195"/>
      <c r="AJ445" s="195"/>
      <c r="AK445" s="195"/>
      <c r="AL445" s="195"/>
      <c r="AM445" s="195"/>
      <c r="AN445" s="195"/>
    </row>
    <row r="446" spans="3:40" ht="15" customHeight="1">
      <c r="C446" s="169"/>
      <c r="D446" s="310"/>
      <c r="E446" s="312"/>
      <c r="F446" s="241" t="s">
        <v>90</v>
      </c>
      <c r="G446" s="151"/>
      <c r="H446" s="151" t="s">
        <v>163</v>
      </c>
      <c r="I446" s="151" t="s">
        <v>166</v>
      </c>
      <c r="J446" s="151" t="s">
        <v>0</v>
      </c>
      <c r="K446" s="151" t="s">
        <v>167</v>
      </c>
      <c r="L446" s="151" t="s">
        <v>168</v>
      </c>
      <c r="M446" s="151" t="s">
        <v>0</v>
      </c>
      <c r="N446" s="151" t="s">
        <v>415</v>
      </c>
      <c r="O446" s="151" t="s">
        <v>170</v>
      </c>
      <c r="P446" s="155"/>
      <c r="Q446" s="45"/>
      <c r="R446" s="46"/>
      <c r="S446" s="47"/>
      <c r="T446" s="194"/>
      <c r="U446" s="194"/>
      <c r="V446" s="195"/>
      <c r="W446" s="195"/>
      <c r="X446" s="195"/>
      <c r="Y446" s="195"/>
      <c r="Z446" s="195"/>
      <c r="AA446" s="195"/>
      <c r="AB446" s="195"/>
      <c r="AC446" s="195"/>
      <c r="AD446" s="195"/>
      <c r="AE446" s="195"/>
      <c r="AF446" s="195"/>
      <c r="AG446" s="195"/>
      <c r="AH446" s="195"/>
      <c r="AI446" s="195"/>
      <c r="AJ446" s="195"/>
      <c r="AK446" s="195"/>
      <c r="AL446" s="195"/>
      <c r="AM446" s="195"/>
      <c r="AN446" s="195"/>
    </row>
    <row r="447" spans="3:40" ht="15" customHeight="1">
      <c r="C447" s="169"/>
      <c r="D447" s="310"/>
      <c r="E447" s="312"/>
      <c r="F447" s="241" t="s">
        <v>91</v>
      </c>
      <c r="G447" s="151"/>
      <c r="H447" s="151" t="s">
        <v>163</v>
      </c>
      <c r="I447" s="151" t="s">
        <v>166</v>
      </c>
      <c r="J447" s="151" t="s">
        <v>0</v>
      </c>
      <c r="K447" s="151" t="s">
        <v>167</v>
      </c>
      <c r="L447" s="151" t="s">
        <v>168</v>
      </c>
      <c r="M447" s="151" t="s">
        <v>0</v>
      </c>
      <c r="N447" s="151" t="s">
        <v>416</v>
      </c>
      <c r="O447" s="151" t="s">
        <v>170</v>
      </c>
      <c r="P447" s="155"/>
      <c r="Q447" s="45"/>
      <c r="R447" s="46"/>
      <c r="S447" s="47"/>
      <c r="T447" s="194"/>
      <c r="U447" s="194"/>
      <c r="V447" s="195"/>
      <c r="W447" s="195"/>
      <c r="X447" s="195"/>
      <c r="Y447" s="195"/>
      <c r="Z447" s="195"/>
      <c r="AA447" s="195"/>
      <c r="AB447" s="195"/>
      <c r="AC447" s="195"/>
      <c r="AD447" s="195"/>
      <c r="AE447" s="195"/>
      <c r="AF447" s="195"/>
      <c r="AG447" s="195"/>
      <c r="AH447" s="195"/>
      <c r="AI447" s="195"/>
      <c r="AJ447" s="195"/>
      <c r="AK447" s="195"/>
      <c r="AL447" s="195"/>
      <c r="AM447" s="195"/>
      <c r="AN447" s="195"/>
    </row>
    <row r="448" spans="3:40" ht="15" customHeight="1">
      <c r="C448" s="169"/>
      <c r="D448" s="310"/>
      <c r="E448" s="312"/>
      <c r="F448" s="241" t="s">
        <v>653</v>
      </c>
      <c r="G448" s="151"/>
      <c r="H448" s="151" t="s">
        <v>163</v>
      </c>
      <c r="I448" s="151" t="s">
        <v>166</v>
      </c>
      <c r="J448" s="151" t="s">
        <v>0</v>
      </c>
      <c r="K448" s="151" t="s">
        <v>167</v>
      </c>
      <c r="L448" s="151" t="s">
        <v>168</v>
      </c>
      <c r="M448" s="151" t="s">
        <v>0</v>
      </c>
      <c r="N448" s="151" t="s">
        <v>417</v>
      </c>
      <c r="O448" s="151" t="s">
        <v>170</v>
      </c>
      <c r="P448" s="155"/>
      <c r="Q448" s="45"/>
      <c r="R448" s="46"/>
      <c r="S448" s="47"/>
      <c r="T448" s="194"/>
      <c r="U448" s="194"/>
      <c r="V448" s="195"/>
      <c r="W448" s="195"/>
      <c r="X448" s="195"/>
      <c r="Y448" s="195"/>
      <c r="Z448" s="195"/>
      <c r="AA448" s="195"/>
      <c r="AB448" s="195"/>
      <c r="AC448" s="195"/>
      <c r="AD448" s="195"/>
      <c r="AE448" s="195"/>
      <c r="AF448" s="195"/>
      <c r="AG448" s="195"/>
      <c r="AH448" s="195"/>
      <c r="AI448" s="195"/>
      <c r="AJ448" s="195"/>
      <c r="AK448" s="195"/>
      <c r="AL448" s="195"/>
      <c r="AM448" s="195"/>
      <c r="AN448" s="195"/>
    </row>
    <row r="449" spans="3:40" ht="15" customHeight="1">
      <c r="C449" s="169"/>
      <c r="D449" s="310"/>
      <c r="E449" s="312"/>
      <c r="F449" s="241" t="s">
        <v>654</v>
      </c>
      <c r="G449" s="151"/>
      <c r="H449" s="151" t="s">
        <v>163</v>
      </c>
      <c r="I449" s="151" t="s">
        <v>166</v>
      </c>
      <c r="J449" s="151" t="s">
        <v>0</v>
      </c>
      <c r="K449" s="151" t="s">
        <v>167</v>
      </c>
      <c r="L449" s="151" t="s">
        <v>168</v>
      </c>
      <c r="M449" s="151" t="s">
        <v>0</v>
      </c>
      <c r="N449" s="151" t="s">
        <v>418</v>
      </c>
      <c r="O449" s="151" t="s">
        <v>170</v>
      </c>
      <c r="P449" s="155"/>
      <c r="Q449" s="45"/>
      <c r="R449" s="46"/>
      <c r="S449" s="47"/>
      <c r="T449" s="194"/>
      <c r="U449" s="194"/>
      <c r="V449" s="195"/>
      <c r="W449" s="195"/>
      <c r="X449" s="195"/>
      <c r="Y449" s="195"/>
      <c r="Z449" s="195"/>
      <c r="AA449" s="195"/>
      <c r="AB449" s="195"/>
      <c r="AC449" s="195"/>
      <c r="AD449" s="195"/>
      <c r="AE449" s="195"/>
      <c r="AF449" s="195"/>
      <c r="AG449" s="195"/>
      <c r="AH449" s="195"/>
      <c r="AI449" s="195"/>
      <c r="AJ449" s="195"/>
      <c r="AK449" s="195"/>
      <c r="AL449" s="195"/>
      <c r="AM449" s="195"/>
      <c r="AN449" s="195"/>
    </row>
    <row r="450" spans="3:40" ht="15" customHeight="1">
      <c r="C450" s="169"/>
      <c r="D450" s="310"/>
      <c r="E450" s="312"/>
      <c r="F450" s="241" t="s">
        <v>92</v>
      </c>
      <c r="G450" s="151"/>
      <c r="H450" s="151" t="s">
        <v>163</v>
      </c>
      <c r="I450" s="151" t="s">
        <v>166</v>
      </c>
      <c r="J450" s="151" t="s">
        <v>0</v>
      </c>
      <c r="K450" s="151" t="s">
        <v>167</v>
      </c>
      <c r="L450" s="151" t="s">
        <v>168</v>
      </c>
      <c r="M450" s="151" t="s">
        <v>0</v>
      </c>
      <c r="N450" s="151" t="s">
        <v>419</v>
      </c>
      <c r="O450" s="151" t="s">
        <v>170</v>
      </c>
      <c r="P450" s="155"/>
      <c r="Q450" s="45"/>
      <c r="R450" s="46"/>
      <c r="S450" s="47"/>
      <c r="T450" s="194"/>
      <c r="U450" s="194"/>
      <c r="V450" s="195"/>
      <c r="W450" s="195"/>
      <c r="X450" s="195"/>
      <c r="Y450" s="195"/>
      <c r="Z450" s="195"/>
      <c r="AA450" s="195"/>
      <c r="AB450" s="195"/>
      <c r="AC450" s="195"/>
      <c r="AD450" s="195"/>
      <c r="AE450" s="195"/>
      <c r="AF450" s="195"/>
      <c r="AG450" s="195"/>
      <c r="AH450" s="195"/>
      <c r="AI450" s="195"/>
      <c r="AJ450" s="195"/>
      <c r="AK450" s="195"/>
      <c r="AL450" s="195"/>
      <c r="AM450" s="195"/>
      <c r="AN450" s="195"/>
    </row>
    <row r="451" spans="3:40" ht="15" customHeight="1">
      <c r="C451" s="169"/>
      <c r="D451" s="310"/>
      <c r="E451" s="312"/>
      <c r="F451" s="241" t="s">
        <v>655</v>
      </c>
      <c r="G451" s="151"/>
      <c r="H451" s="151" t="s">
        <v>163</v>
      </c>
      <c r="I451" s="151" t="s">
        <v>166</v>
      </c>
      <c r="J451" s="151" t="s">
        <v>0</v>
      </c>
      <c r="K451" s="151" t="s">
        <v>167</v>
      </c>
      <c r="L451" s="151" t="s">
        <v>168</v>
      </c>
      <c r="M451" s="151" t="s">
        <v>0</v>
      </c>
      <c r="N451" s="151" t="s">
        <v>420</v>
      </c>
      <c r="O451" s="151" t="s">
        <v>170</v>
      </c>
      <c r="P451" s="155"/>
      <c r="Q451" s="45"/>
      <c r="R451" s="46"/>
      <c r="S451" s="47"/>
      <c r="T451" s="194"/>
      <c r="U451" s="194"/>
      <c r="V451" s="195"/>
      <c r="W451" s="195"/>
      <c r="X451" s="195"/>
      <c r="Y451" s="195"/>
      <c r="Z451" s="195"/>
      <c r="AA451" s="195"/>
      <c r="AB451" s="195"/>
      <c r="AC451" s="195"/>
      <c r="AD451" s="195"/>
      <c r="AE451" s="195"/>
      <c r="AF451" s="195"/>
      <c r="AG451" s="195"/>
      <c r="AH451" s="195"/>
      <c r="AI451" s="195"/>
      <c r="AJ451" s="195"/>
      <c r="AK451" s="195"/>
      <c r="AL451" s="195"/>
      <c r="AM451" s="195"/>
      <c r="AN451" s="195"/>
    </row>
    <row r="452" spans="3:40" ht="15" customHeight="1">
      <c r="C452" s="169"/>
      <c r="D452" s="310"/>
      <c r="E452" s="312"/>
      <c r="F452" s="241" t="s">
        <v>93</v>
      </c>
      <c r="G452" s="151"/>
      <c r="H452" s="151" t="s">
        <v>163</v>
      </c>
      <c r="I452" s="151" t="s">
        <v>166</v>
      </c>
      <c r="J452" s="151" t="s">
        <v>0</v>
      </c>
      <c r="K452" s="151" t="s">
        <v>167</v>
      </c>
      <c r="L452" s="151" t="s">
        <v>168</v>
      </c>
      <c r="M452" s="151" t="s">
        <v>0</v>
      </c>
      <c r="N452" s="151" t="s">
        <v>421</v>
      </c>
      <c r="O452" s="151" t="s">
        <v>170</v>
      </c>
      <c r="P452" s="155"/>
      <c r="Q452" s="45"/>
      <c r="R452" s="46"/>
      <c r="S452" s="47"/>
      <c r="T452" s="194"/>
      <c r="U452" s="194"/>
      <c r="V452" s="195"/>
      <c r="W452" s="195"/>
      <c r="X452" s="195"/>
      <c r="Y452" s="195"/>
      <c r="Z452" s="195"/>
      <c r="AA452" s="195"/>
      <c r="AB452" s="195"/>
      <c r="AC452" s="195"/>
      <c r="AD452" s="195"/>
      <c r="AE452" s="195"/>
      <c r="AF452" s="195"/>
      <c r="AG452" s="195"/>
      <c r="AH452" s="195"/>
      <c r="AI452" s="195"/>
      <c r="AJ452" s="195"/>
      <c r="AK452" s="195"/>
      <c r="AL452" s="195"/>
      <c r="AM452" s="195"/>
      <c r="AN452" s="195"/>
    </row>
    <row r="453" spans="3:40" ht="15" customHeight="1">
      <c r="C453" s="169"/>
      <c r="D453" s="310"/>
      <c r="E453" s="312"/>
      <c r="F453" s="241" t="s">
        <v>94</v>
      </c>
      <c r="G453" s="151"/>
      <c r="H453" s="151" t="s">
        <v>163</v>
      </c>
      <c r="I453" s="151" t="s">
        <v>166</v>
      </c>
      <c r="J453" s="151" t="s">
        <v>0</v>
      </c>
      <c r="K453" s="151" t="s">
        <v>167</v>
      </c>
      <c r="L453" s="151" t="s">
        <v>168</v>
      </c>
      <c r="M453" s="151" t="s">
        <v>0</v>
      </c>
      <c r="N453" s="151" t="s">
        <v>422</v>
      </c>
      <c r="O453" s="151" t="s">
        <v>170</v>
      </c>
      <c r="P453" s="155"/>
      <c r="Q453" s="45"/>
      <c r="R453" s="46"/>
      <c r="S453" s="47"/>
      <c r="T453" s="194"/>
      <c r="U453" s="194"/>
      <c r="V453" s="195"/>
      <c r="W453" s="195"/>
      <c r="X453" s="195"/>
      <c r="Y453" s="195"/>
      <c r="Z453" s="195"/>
      <c r="AA453" s="195"/>
      <c r="AB453" s="195"/>
      <c r="AC453" s="195"/>
      <c r="AD453" s="195"/>
      <c r="AE453" s="195"/>
      <c r="AF453" s="195"/>
      <c r="AG453" s="195"/>
      <c r="AH453" s="195"/>
      <c r="AI453" s="195"/>
      <c r="AJ453" s="195"/>
      <c r="AK453" s="195"/>
      <c r="AL453" s="195"/>
      <c r="AM453" s="195"/>
      <c r="AN453" s="195"/>
    </row>
    <row r="454" spans="3:40" ht="15" customHeight="1">
      <c r="C454" s="169"/>
      <c r="D454" s="310"/>
      <c r="E454" s="312"/>
      <c r="F454" s="241" t="s">
        <v>656</v>
      </c>
      <c r="G454" s="151"/>
      <c r="H454" s="151" t="s">
        <v>163</v>
      </c>
      <c r="I454" s="151" t="s">
        <v>166</v>
      </c>
      <c r="J454" s="151" t="s">
        <v>0</v>
      </c>
      <c r="K454" s="151" t="s">
        <v>167</v>
      </c>
      <c r="L454" s="151" t="s">
        <v>168</v>
      </c>
      <c r="M454" s="151" t="s">
        <v>0</v>
      </c>
      <c r="N454" s="151" t="s">
        <v>423</v>
      </c>
      <c r="O454" s="151" t="s">
        <v>170</v>
      </c>
      <c r="P454" s="155"/>
      <c r="Q454" s="45"/>
      <c r="R454" s="46"/>
      <c r="S454" s="47"/>
      <c r="T454" s="194"/>
      <c r="U454" s="194"/>
      <c r="V454" s="195"/>
      <c r="W454" s="195"/>
      <c r="X454" s="195"/>
      <c r="Y454" s="195"/>
      <c r="Z454" s="195"/>
      <c r="AA454" s="195"/>
      <c r="AB454" s="195"/>
      <c r="AC454" s="195"/>
      <c r="AD454" s="195"/>
      <c r="AE454" s="195"/>
      <c r="AF454" s="195"/>
      <c r="AG454" s="195"/>
      <c r="AH454" s="195"/>
      <c r="AI454" s="195"/>
      <c r="AJ454" s="195"/>
      <c r="AK454" s="195"/>
      <c r="AL454" s="195"/>
      <c r="AM454" s="195"/>
      <c r="AN454" s="195"/>
    </row>
    <row r="455" spans="3:40" ht="15" customHeight="1">
      <c r="C455" s="169"/>
      <c r="D455" s="310"/>
      <c r="E455" s="312"/>
      <c r="F455" s="241" t="s">
        <v>95</v>
      </c>
      <c r="G455" s="151"/>
      <c r="H455" s="151" t="s">
        <v>163</v>
      </c>
      <c r="I455" s="151" t="s">
        <v>166</v>
      </c>
      <c r="J455" s="151" t="s">
        <v>0</v>
      </c>
      <c r="K455" s="151" t="s">
        <v>167</v>
      </c>
      <c r="L455" s="151" t="s">
        <v>168</v>
      </c>
      <c r="M455" s="151" t="s">
        <v>0</v>
      </c>
      <c r="N455" s="151" t="s">
        <v>424</v>
      </c>
      <c r="O455" s="151" t="s">
        <v>170</v>
      </c>
      <c r="P455" s="155"/>
      <c r="Q455" s="45"/>
      <c r="R455" s="46"/>
      <c r="S455" s="47"/>
      <c r="T455" s="194"/>
      <c r="U455" s="194"/>
      <c r="V455" s="195"/>
      <c r="W455" s="195"/>
      <c r="X455" s="195"/>
      <c r="Y455" s="195"/>
      <c r="Z455" s="195"/>
      <c r="AA455" s="195"/>
      <c r="AB455" s="195"/>
      <c r="AC455" s="195"/>
      <c r="AD455" s="195"/>
      <c r="AE455" s="195"/>
      <c r="AF455" s="195"/>
      <c r="AG455" s="195"/>
      <c r="AH455" s="195"/>
      <c r="AI455" s="195"/>
      <c r="AJ455" s="195"/>
      <c r="AK455" s="195"/>
      <c r="AL455" s="195"/>
      <c r="AM455" s="195"/>
      <c r="AN455" s="195"/>
    </row>
    <row r="456" spans="3:40" ht="15" customHeight="1">
      <c r="C456" s="169"/>
      <c r="D456" s="310"/>
      <c r="E456" s="312"/>
      <c r="F456" s="241" t="s">
        <v>657</v>
      </c>
      <c r="G456" s="151"/>
      <c r="H456" s="151" t="s">
        <v>163</v>
      </c>
      <c r="I456" s="151" t="s">
        <v>166</v>
      </c>
      <c r="J456" s="151" t="s">
        <v>0</v>
      </c>
      <c r="K456" s="151" t="s">
        <v>167</v>
      </c>
      <c r="L456" s="151" t="s">
        <v>168</v>
      </c>
      <c r="M456" s="151" t="s">
        <v>0</v>
      </c>
      <c r="N456" s="151" t="s">
        <v>425</v>
      </c>
      <c r="O456" s="151" t="s">
        <v>170</v>
      </c>
      <c r="P456" s="155"/>
      <c r="Q456" s="45"/>
      <c r="R456" s="46"/>
      <c r="S456" s="47"/>
      <c r="T456" s="194"/>
      <c r="U456" s="194"/>
      <c r="V456" s="195"/>
      <c r="W456" s="195"/>
      <c r="X456" s="195"/>
      <c r="Y456" s="195"/>
      <c r="Z456" s="195"/>
      <c r="AA456" s="195"/>
      <c r="AB456" s="195"/>
      <c r="AC456" s="195"/>
      <c r="AD456" s="195"/>
      <c r="AE456" s="195"/>
      <c r="AF456" s="195"/>
      <c r="AG456" s="195"/>
      <c r="AH456" s="195"/>
      <c r="AI456" s="195"/>
      <c r="AJ456" s="195"/>
      <c r="AK456" s="195"/>
      <c r="AL456" s="195"/>
      <c r="AM456" s="195"/>
      <c r="AN456" s="195"/>
    </row>
    <row r="457" spans="3:40" ht="15" customHeight="1">
      <c r="C457" s="169"/>
      <c r="D457" s="310"/>
      <c r="E457" s="312"/>
      <c r="F457" s="241" t="s">
        <v>96</v>
      </c>
      <c r="G457" s="151"/>
      <c r="H457" s="151" t="s">
        <v>163</v>
      </c>
      <c r="I457" s="151" t="s">
        <v>166</v>
      </c>
      <c r="J457" s="151" t="s">
        <v>0</v>
      </c>
      <c r="K457" s="151" t="s">
        <v>167</v>
      </c>
      <c r="L457" s="151" t="s">
        <v>168</v>
      </c>
      <c r="M457" s="151" t="s">
        <v>0</v>
      </c>
      <c r="N457" s="151" t="s">
        <v>426</v>
      </c>
      <c r="O457" s="151" t="s">
        <v>170</v>
      </c>
      <c r="P457" s="155"/>
      <c r="Q457" s="45"/>
      <c r="R457" s="46"/>
      <c r="S457" s="47"/>
      <c r="T457" s="194"/>
      <c r="U457" s="194"/>
      <c r="V457" s="195"/>
      <c r="W457" s="195"/>
      <c r="X457" s="195"/>
      <c r="Y457" s="195"/>
      <c r="Z457" s="195"/>
      <c r="AA457" s="195"/>
      <c r="AB457" s="195"/>
      <c r="AC457" s="195"/>
      <c r="AD457" s="195"/>
      <c r="AE457" s="195"/>
      <c r="AF457" s="195"/>
      <c r="AG457" s="195"/>
      <c r="AH457" s="195"/>
      <c r="AI457" s="195"/>
      <c r="AJ457" s="195"/>
      <c r="AK457" s="195"/>
      <c r="AL457" s="195"/>
      <c r="AM457" s="195"/>
      <c r="AN457" s="195"/>
    </row>
    <row r="458" spans="3:40" ht="15" customHeight="1">
      <c r="C458" s="169"/>
      <c r="D458" s="310"/>
      <c r="E458" s="312"/>
      <c r="F458" s="241" t="s">
        <v>97</v>
      </c>
      <c r="G458" s="151"/>
      <c r="H458" s="151" t="s">
        <v>163</v>
      </c>
      <c r="I458" s="151" t="s">
        <v>166</v>
      </c>
      <c r="J458" s="151" t="s">
        <v>0</v>
      </c>
      <c r="K458" s="151" t="s">
        <v>167</v>
      </c>
      <c r="L458" s="151" t="s">
        <v>168</v>
      </c>
      <c r="M458" s="151" t="s">
        <v>0</v>
      </c>
      <c r="N458" s="151" t="s">
        <v>427</v>
      </c>
      <c r="O458" s="151" t="s">
        <v>170</v>
      </c>
      <c r="P458" s="155"/>
      <c r="Q458" s="45"/>
      <c r="R458" s="46"/>
      <c r="S458" s="47"/>
      <c r="T458" s="194"/>
      <c r="U458" s="194"/>
      <c r="V458" s="195"/>
      <c r="W458" s="195"/>
      <c r="X458" s="195"/>
      <c r="Y458" s="195"/>
      <c r="Z458" s="195"/>
      <c r="AA458" s="195"/>
      <c r="AB458" s="195"/>
      <c r="AC458" s="195"/>
      <c r="AD458" s="195"/>
      <c r="AE458" s="195"/>
      <c r="AF458" s="195"/>
      <c r="AG458" s="195"/>
      <c r="AH458" s="195"/>
      <c r="AI458" s="195"/>
      <c r="AJ458" s="195"/>
      <c r="AK458" s="195"/>
      <c r="AL458" s="195"/>
      <c r="AM458" s="195"/>
      <c r="AN458" s="195"/>
    </row>
    <row r="459" spans="3:40" ht="15" customHeight="1">
      <c r="C459" s="169"/>
      <c r="D459" s="310"/>
      <c r="E459" s="312"/>
      <c r="F459" s="241" t="s">
        <v>98</v>
      </c>
      <c r="G459" s="151"/>
      <c r="H459" s="151" t="s">
        <v>163</v>
      </c>
      <c r="I459" s="151" t="s">
        <v>166</v>
      </c>
      <c r="J459" s="151" t="s">
        <v>0</v>
      </c>
      <c r="K459" s="151" t="s">
        <v>167</v>
      </c>
      <c r="L459" s="151" t="s">
        <v>168</v>
      </c>
      <c r="M459" s="151" t="s">
        <v>0</v>
      </c>
      <c r="N459" s="151" t="s">
        <v>428</v>
      </c>
      <c r="O459" s="151" t="s">
        <v>170</v>
      </c>
      <c r="P459" s="155"/>
      <c r="Q459" s="45"/>
      <c r="R459" s="46"/>
      <c r="S459" s="47"/>
      <c r="T459" s="194"/>
      <c r="U459" s="194"/>
      <c r="V459" s="195"/>
      <c r="W459" s="195"/>
      <c r="X459" s="195"/>
      <c r="Y459" s="195"/>
      <c r="Z459" s="195"/>
      <c r="AA459" s="195"/>
      <c r="AB459" s="195"/>
      <c r="AC459" s="195"/>
      <c r="AD459" s="195"/>
      <c r="AE459" s="195"/>
      <c r="AF459" s="195"/>
      <c r="AG459" s="195"/>
      <c r="AH459" s="195"/>
      <c r="AI459" s="195"/>
      <c r="AJ459" s="195"/>
      <c r="AK459" s="195"/>
      <c r="AL459" s="195"/>
      <c r="AM459" s="195"/>
      <c r="AN459" s="195"/>
    </row>
    <row r="460" spans="3:40" ht="15" customHeight="1">
      <c r="C460" s="169"/>
      <c r="D460" s="310"/>
      <c r="E460" s="312"/>
      <c r="F460" s="241" t="s">
        <v>99</v>
      </c>
      <c r="G460" s="151"/>
      <c r="H460" s="151" t="s">
        <v>163</v>
      </c>
      <c r="I460" s="151" t="s">
        <v>166</v>
      </c>
      <c r="J460" s="151" t="s">
        <v>0</v>
      </c>
      <c r="K460" s="151" t="s">
        <v>167</v>
      </c>
      <c r="L460" s="151" t="s">
        <v>168</v>
      </c>
      <c r="M460" s="151" t="s">
        <v>0</v>
      </c>
      <c r="N460" s="151" t="s">
        <v>429</v>
      </c>
      <c r="O460" s="151" t="s">
        <v>170</v>
      </c>
      <c r="P460" s="155"/>
      <c r="Q460" s="45"/>
      <c r="R460" s="46"/>
      <c r="S460" s="47"/>
      <c r="T460" s="194"/>
      <c r="U460" s="194"/>
      <c r="V460" s="195"/>
      <c r="W460" s="195"/>
      <c r="X460" s="195"/>
      <c r="Y460" s="195"/>
      <c r="Z460" s="195"/>
      <c r="AA460" s="195"/>
      <c r="AB460" s="195"/>
      <c r="AC460" s="195"/>
      <c r="AD460" s="195"/>
      <c r="AE460" s="195"/>
      <c r="AF460" s="195"/>
      <c r="AG460" s="195"/>
      <c r="AH460" s="195"/>
      <c r="AI460" s="195"/>
      <c r="AJ460" s="195"/>
      <c r="AK460" s="195"/>
      <c r="AL460" s="195"/>
      <c r="AM460" s="195"/>
      <c r="AN460" s="195"/>
    </row>
    <row r="461" spans="3:40" ht="15" customHeight="1">
      <c r="C461" s="169"/>
      <c r="D461" s="310"/>
      <c r="E461" s="312"/>
      <c r="F461" s="241" t="s">
        <v>658</v>
      </c>
      <c r="G461" s="151"/>
      <c r="H461" s="151" t="s">
        <v>163</v>
      </c>
      <c r="I461" s="151" t="s">
        <v>166</v>
      </c>
      <c r="J461" s="151" t="s">
        <v>0</v>
      </c>
      <c r="K461" s="151" t="s">
        <v>167</v>
      </c>
      <c r="L461" s="151" t="s">
        <v>168</v>
      </c>
      <c r="M461" s="151" t="s">
        <v>0</v>
      </c>
      <c r="N461" s="151" t="s">
        <v>430</v>
      </c>
      <c r="O461" s="151" t="s">
        <v>170</v>
      </c>
      <c r="P461" s="155"/>
      <c r="Q461" s="45"/>
      <c r="R461" s="46"/>
      <c r="S461" s="47"/>
      <c r="T461" s="194"/>
      <c r="U461" s="197"/>
      <c r="V461" s="167"/>
      <c r="W461" s="167"/>
      <c r="X461" s="167"/>
      <c r="Y461" s="167"/>
      <c r="Z461" s="167"/>
      <c r="AA461" s="167"/>
      <c r="AB461" s="167"/>
      <c r="AC461" s="167"/>
      <c r="AD461" s="167"/>
      <c r="AE461" s="167"/>
      <c r="AF461" s="167"/>
      <c r="AG461" s="167"/>
      <c r="AH461" s="167"/>
      <c r="AI461" s="167"/>
      <c r="AJ461" s="167"/>
      <c r="AK461" s="167"/>
      <c r="AL461" s="167"/>
      <c r="AM461" s="167"/>
      <c r="AN461" s="167"/>
    </row>
    <row r="462" spans="3:40" ht="15" customHeight="1">
      <c r="C462" s="169"/>
      <c r="D462" s="310"/>
      <c r="E462" s="312"/>
      <c r="F462" s="242" t="s">
        <v>659</v>
      </c>
      <c r="G462" s="151"/>
      <c r="H462" s="151" t="s">
        <v>163</v>
      </c>
      <c r="I462" s="151" t="s">
        <v>166</v>
      </c>
      <c r="J462" s="151" t="s">
        <v>0</v>
      </c>
      <c r="K462" s="151" t="s">
        <v>167</v>
      </c>
      <c r="L462" s="151" t="s">
        <v>168</v>
      </c>
      <c r="M462" s="151" t="s">
        <v>0</v>
      </c>
      <c r="N462" s="151" t="s">
        <v>447</v>
      </c>
      <c r="O462" s="151" t="s">
        <v>170</v>
      </c>
      <c r="P462" s="190"/>
      <c r="Q462" s="42" t="str">
        <f>IF(OR(SUMPRODUCT(--(Q444:Q461=""),--(R444:R461=""))&gt;0,COUNTIF(R444:R461,"M")&gt;0,COUNTIF(R444:R461,"X")=18),"",SUM(Q444:Q461))</f>
        <v/>
      </c>
      <c r="R462" s="43" t="str">
        <f>IF(AND(COUNTIF(R444:R461,"X")=18,SUM(Q444:Q461)=0,ISNUMBER(Q462)),"",IF(COUNTIF(R444:R461,"M")&gt;0,"M",IF(AND(COUNTIF(R444:R461,R444)=18,OR(R444="X",R444="W",R444="Z")),UPPER(R444),"")))</f>
        <v/>
      </c>
      <c r="S462" s="44"/>
      <c r="T462" s="194"/>
      <c r="U462" s="194"/>
      <c r="V462" s="195"/>
      <c r="W462" s="195"/>
      <c r="X462" s="195"/>
      <c r="Y462" s="195"/>
      <c r="Z462" s="195"/>
      <c r="AA462" s="195"/>
      <c r="AB462" s="195"/>
      <c r="AC462" s="195"/>
      <c r="AD462" s="195"/>
      <c r="AE462" s="195"/>
      <c r="AF462" s="195"/>
      <c r="AG462" s="195"/>
      <c r="AH462" s="195"/>
      <c r="AI462" s="195"/>
      <c r="AJ462" s="195"/>
      <c r="AK462" s="195"/>
      <c r="AL462" s="195"/>
      <c r="AM462" s="195"/>
      <c r="AN462" s="195"/>
    </row>
    <row r="463" spans="3:40" ht="15" customHeight="1">
      <c r="C463" s="169"/>
      <c r="D463" s="316" t="s">
        <v>505</v>
      </c>
      <c r="E463" s="319" t="s">
        <v>667</v>
      </c>
      <c r="F463" s="320"/>
      <c r="G463" s="151"/>
      <c r="H463" s="151" t="s">
        <v>163</v>
      </c>
      <c r="I463" s="151" t="s">
        <v>166</v>
      </c>
      <c r="J463" s="151" t="s">
        <v>0</v>
      </c>
      <c r="K463" s="151" t="s">
        <v>167</v>
      </c>
      <c r="L463" s="151" t="s">
        <v>168</v>
      </c>
      <c r="M463" s="151" t="s">
        <v>0</v>
      </c>
      <c r="N463" s="151" t="s">
        <v>431</v>
      </c>
      <c r="O463" s="151" t="s">
        <v>431</v>
      </c>
      <c r="P463" s="155"/>
      <c r="Q463" s="45"/>
      <c r="R463" s="46"/>
      <c r="S463" s="47"/>
      <c r="T463" s="194"/>
      <c r="U463" s="194"/>
      <c r="V463" s="195"/>
      <c r="W463" s="195"/>
      <c r="X463" s="195"/>
      <c r="Y463" s="195"/>
      <c r="Z463" s="195"/>
      <c r="AA463" s="195"/>
      <c r="AB463" s="195"/>
      <c r="AC463" s="195"/>
      <c r="AD463" s="195"/>
      <c r="AE463" s="195"/>
      <c r="AF463" s="195"/>
      <c r="AG463" s="195"/>
      <c r="AH463" s="195"/>
      <c r="AI463" s="195"/>
      <c r="AJ463" s="195"/>
      <c r="AK463" s="195"/>
      <c r="AL463" s="195"/>
      <c r="AM463" s="195"/>
      <c r="AN463" s="195"/>
    </row>
    <row r="464" spans="3:40" ht="15" customHeight="1">
      <c r="C464" s="169"/>
      <c r="D464" s="316"/>
      <c r="E464" s="321" t="s">
        <v>668</v>
      </c>
      <c r="F464" s="321"/>
      <c r="G464" s="151"/>
      <c r="H464" s="151" t="s">
        <v>163</v>
      </c>
      <c r="I464" s="151" t="s">
        <v>166</v>
      </c>
      <c r="J464" s="151" t="s">
        <v>0</v>
      </c>
      <c r="K464" s="151" t="s">
        <v>167</v>
      </c>
      <c r="L464" s="151" t="s">
        <v>168</v>
      </c>
      <c r="M464" s="151" t="s">
        <v>0</v>
      </c>
      <c r="N464" s="151" t="s">
        <v>436</v>
      </c>
      <c r="O464" s="151" t="s">
        <v>436</v>
      </c>
      <c r="P464" s="202"/>
      <c r="Q464" s="42" t="str">
        <f>IF(OR(AND(Q295="",R295=""),AND(Q300="",R300=""),,AND(Q344="",R344=""),AND(Q396="",R396=""),AND(Q443="",R443=""),AND(Q462="",R462=""),AND(Q463="",R463=""),AND(R295="X",R300="X",R344="X",R396="X",R443="X",R462="X",R463="X"),OR(R295="M",R300="M",R344="M",R396="M",R443="M",R462="M",R463="M")),"",SUM(Q295,Q300,Q344,Q396,Q443,Q462,Q463))</f>
        <v/>
      </c>
      <c r="R464" s="43" t="str">
        <f>IF(AND(AND(R295="X",R300="X",R344="X",R396="X",R443="X",R462="X",R463="X"),SUM(Q295,Q300,Q344,Q396,Q443,Q462,Q463)=0,ISNUMBER(Q464)),"",IF(OR(R295="M",R300="M",R344="M",R396="M",R443="M",R462="M",R463="M"),"M",IF(AND(R295=R300, R295=R344, R295=R396, R295=R443, R295=R462, R295=R463,OR(R295="X", R295="W", R295="Z")),UPPER(R295),"")))</f>
        <v/>
      </c>
      <c r="S464" s="44"/>
      <c r="T464" s="171"/>
      <c r="U464" s="172"/>
      <c r="V464" s="181"/>
      <c r="W464" s="181"/>
      <c r="X464" s="181"/>
      <c r="Y464" s="181"/>
      <c r="Z464" s="181"/>
      <c r="AA464" s="181"/>
      <c r="AB464" s="181"/>
      <c r="AC464" s="181"/>
      <c r="AD464" s="181"/>
      <c r="AE464" s="181"/>
      <c r="AF464" s="181"/>
      <c r="AG464" s="181"/>
      <c r="AH464" s="181"/>
      <c r="AI464" s="181"/>
      <c r="AJ464" s="181"/>
      <c r="AK464" s="181"/>
      <c r="AL464" s="181"/>
      <c r="AM464" s="181"/>
      <c r="AN464" s="181"/>
    </row>
    <row r="465" spans="3:21" hidden="1">
      <c r="C465" s="169"/>
      <c r="D465" s="199"/>
      <c r="E465" s="169"/>
      <c r="F465" s="169"/>
      <c r="G465" s="200"/>
      <c r="H465" s="200"/>
      <c r="I465" s="200"/>
      <c r="J465" s="200"/>
      <c r="K465" s="200"/>
      <c r="L465" s="200"/>
      <c r="M465" s="200"/>
      <c r="N465" s="200"/>
      <c r="O465" s="200"/>
      <c r="P465" s="203"/>
      <c r="Q465" s="169"/>
      <c r="R465" s="169"/>
      <c r="S465" s="169"/>
      <c r="T465" s="169"/>
      <c r="U465" s="169"/>
    </row>
    <row r="466" spans="3:21" ht="15" customHeight="1">
      <c r="C466" s="169"/>
      <c r="D466" s="306" t="s">
        <v>506</v>
      </c>
      <c r="E466" s="311" t="s">
        <v>662</v>
      </c>
      <c r="F466" s="241" t="s">
        <v>532</v>
      </c>
      <c r="G466" s="151"/>
      <c r="H466" s="151" t="s">
        <v>0</v>
      </c>
      <c r="I466" s="151" t="s">
        <v>166</v>
      </c>
      <c r="J466" s="151" t="s">
        <v>0</v>
      </c>
      <c r="K466" s="151" t="s">
        <v>167</v>
      </c>
      <c r="L466" s="151" t="s">
        <v>168</v>
      </c>
      <c r="M466" s="151" t="s">
        <v>0</v>
      </c>
      <c r="N466" s="151" t="s">
        <v>214</v>
      </c>
      <c r="O466" s="151" t="s">
        <v>170</v>
      </c>
      <c r="P466" s="155"/>
      <c r="Q466" s="42" t="str">
        <f t="shared" ref="Q466" si="0">IF(OR(AND(Q14="",R14=""),AND(Q240="",R240=""),AND(R14="X",R240="X"),OR(R14="M",R240="M")),"",SUM(Q14,Q240))</f>
        <v/>
      </c>
      <c r="R466" s="43" t="str">
        <f>IF(AND(AND(R14="X",R240="X"),SUM(Q14,Q240)=0,ISNUMBER(Q466)),"",IF(OR(R14="M",R240="M"),"M",IF(AND(R14=R240,OR(R14="X",R14="W",R14="Z")),UPPER(R14),"")))</f>
        <v/>
      </c>
      <c r="S466" s="44"/>
      <c r="T466" s="194"/>
      <c r="U466" s="198"/>
    </row>
    <row r="467" spans="3:21" ht="15" customHeight="1">
      <c r="C467" s="169"/>
      <c r="D467" s="306"/>
      <c r="E467" s="311"/>
      <c r="F467" s="241" t="s">
        <v>5</v>
      </c>
      <c r="G467" s="151"/>
      <c r="H467" s="151" t="s">
        <v>0</v>
      </c>
      <c r="I467" s="151" t="s">
        <v>166</v>
      </c>
      <c r="J467" s="151" t="s">
        <v>0</v>
      </c>
      <c r="K467" s="151" t="s">
        <v>167</v>
      </c>
      <c r="L467" s="151" t="s">
        <v>168</v>
      </c>
      <c r="M467" s="151" t="s">
        <v>0</v>
      </c>
      <c r="N467" s="151" t="s">
        <v>215</v>
      </c>
      <c r="O467" s="151" t="s">
        <v>170</v>
      </c>
      <c r="P467" s="155"/>
      <c r="Q467" s="42" t="str">
        <f t="shared" ref="Q467:Q530" si="1">IF(OR(AND(Q15="",R15=""),AND(Q241="",R241=""),AND(R15="X",R241="X"),OR(R15="M",R241="M")),"",SUM(Q15,Q241))</f>
        <v/>
      </c>
      <c r="R467" s="43" t="str">
        <f t="shared" ref="R467:R530" si="2">IF(AND(AND(R15="X",R241="X"),SUM(Q15,Q241)=0,ISNUMBER(Q467)),"",IF(OR(R15="M",R241="M"),"M",IF(AND(R15=R241,OR(R15="X",R15="W",R15="Z")),UPPER(R15),"")))</f>
        <v/>
      </c>
      <c r="S467" s="44"/>
      <c r="T467" s="194"/>
      <c r="U467" s="198"/>
    </row>
    <row r="468" spans="3:21" ht="15" customHeight="1">
      <c r="C468" s="169"/>
      <c r="D468" s="306"/>
      <c r="E468" s="311"/>
      <c r="F468" s="241" t="s">
        <v>533</v>
      </c>
      <c r="G468" s="151"/>
      <c r="H468" s="151" t="s">
        <v>0</v>
      </c>
      <c r="I468" s="151" t="s">
        <v>166</v>
      </c>
      <c r="J468" s="151" t="s">
        <v>0</v>
      </c>
      <c r="K468" s="151" t="s">
        <v>167</v>
      </c>
      <c r="L468" s="151" t="s">
        <v>168</v>
      </c>
      <c r="M468" s="151" t="s">
        <v>0</v>
      </c>
      <c r="N468" s="151" t="s">
        <v>216</v>
      </c>
      <c r="O468" s="151" t="s">
        <v>170</v>
      </c>
      <c r="P468" s="155"/>
      <c r="Q468" s="42" t="str">
        <f t="shared" si="1"/>
        <v/>
      </c>
      <c r="R468" s="43" t="str">
        <f t="shared" si="2"/>
        <v/>
      </c>
      <c r="S468" s="44"/>
      <c r="T468" s="194"/>
      <c r="U468" s="198"/>
    </row>
    <row r="469" spans="3:21" ht="15" customHeight="1">
      <c r="C469" s="169"/>
      <c r="D469" s="306"/>
      <c r="E469" s="311"/>
      <c r="F469" s="241" t="s">
        <v>6</v>
      </c>
      <c r="G469" s="151"/>
      <c r="H469" s="151" t="s">
        <v>0</v>
      </c>
      <c r="I469" s="151" t="s">
        <v>166</v>
      </c>
      <c r="J469" s="151" t="s">
        <v>0</v>
      </c>
      <c r="K469" s="151" t="s">
        <v>167</v>
      </c>
      <c r="L469" s="151" t="s">
        <v>168</v>
      </c>
      <c r="M469" s="151" t="s">
        <v>0</v>
      </c>
      <c r="N469" s="151" t="s">
        <v>217</v>
      </c>
      <c r="O469" s="151" t="s">
        <v>170</v>
      </c>
      <c r="P469" s="155"/>
      <c r="Q469" s="42" t="str">
        <f t="shared" si="1"/>
        <v/>
      </c>
      <c r="R469" s="43" t="str">
        <f t="shared" si="2"/>
        <v/>
      </c>
      <c r="S469" s="44"/>
      <c r="T469" s="194"/>
      <c r="U469" s="198"/>
    </row>
    <row r="470" spans="3:21" ht="15" customHeight="1">
      <c r="C470" s="169"/>
      <c r="D470" s="306"/>
      <c r="E470" s="311"/>
      <c r="F470" s="241" t="s">
        <v>7</v>
      </c>
      <c r="G470" s="151"/>
      <c r="H470" s="151" t="s">
        <v>0</v>
      </c>
      <c r="I470" s="151" t="s">
        <v>166</v>
      </c>
      <c r="J470" s="151" t="s">
        <v>0</v>
      </c>
      <c r="K470" s="151" t="s">
        <v>167</v>
      </c>
      <c r="L470" s="151" t="s">
        <v>168</v>
      </c>
      <c r="M470" s="151" t="s">
        <v>0</v>
      </c>
      <c r="N470" s="151" t="s">
        <v>218</v>
      </c>
      <c r="O470" s="151" t="s">
        <v>170</v>
      </c>
      <c r="P470" s="155"/>
      <c r="Q470" s="42" t="str">
        <f t="shared" si="1"/>
        <v/>
      </c>
      <c r="R470" s="43" t="str">
        <f t="shared" si="2"/>
        <v/>
      </c>
      <c r="S470" s="44"/>
      <c r="T470" s="194"/>
      <c r="U470" s="198"/>
    </row>
    <row r="471" spans="3:21" ht="15" customHeight="1">
      <c r="C471" s="169"/>
      <c r="D471" s="306"/>
      <c r="E471" s="311"/>
      <c r="F471" s="241" t="s">
        <v>8</v>
      </c>
      <c r="G471" s="151"/>
      <c r="H471" s="151" t="s">
        <v>0</v>
      </c>
      <c r="I471" s="151" t="s">
        <v>166</v>
      </c>
      <c r="J471" s="151" t="s">
        <v>0</v>
      </c>
      <c r="K471" s="151" t="s">
        <v>167</v>
      </c>
      <c r="L471" s="151" t="s">
        <v>168</v>
      </c>
      <c r="M471" s="151" t="s">
        <v>0</v>
      </c>
      <c r="N471" s="151" t="s">
        <v>219</v>
      </c>
      <c r="O471" s="151" t="s">
        <v>170</v>
      </c>
      <c r="P471" s="155"/>
      <c r="Q471" s="42" t="str">
        <f t="shared" si="1"/>
        <v/>
      </c>
      <c r="R471" s="43" t="str">
        <f t="shared" si="2"/>
        <v/>
      </c>
      <c r="S471" s="44"/>
      <c r="T471" s="194"/>
      <c r="U471" s="198"/>
    </row>
    <row r="472" spans="3:21" ht="15" customHeight="1">
      <c r="C472" s="169"/>
      <c r="D472" s="306"/>
      <c r="E472" s="311"/>
      <c r="F472" s="241" t="s">
        <v>442</v>
      </c>
      <c r="G472" s="151"/>
      <c r="H472" s="151" t="s">
        <v>0</v>
      </c>
      <c r="I472" s="151" t="s">
        <v>166</v>
      </c>
      <c r="J472" s="151" t="s">
        <v>0</v>
      </c>
      <c r="K472" s="151" t="s">
        <v>167</v>
      </c>
      <c r="L472" s="151" t="s">
        <v>168</v>
      </c>
      <c r="M472" s="151" t="s">
        <v>0</v>
      </c>
      <c r="N472" s="151" t="s">
        <v>221</v>
      </c>
      <c r="O472" s="151" t="s">
        <v>170</v>
      </c>
      <c r="P472" s="155"/>
      <c r="Q472" s="42" t="str">
        <f t="shared" si="1"/>
        <v/>
      </c>
      <c r="R472" s="43" t="str">
        <f t="shared" si="2"/>
        <v/>
      </c>
      <c r="S472" s="44"/>
      <c r="T472" s="194"/>
      <c r="U472" s="198"/>
    </row>
    <row r="473" spans="3:21" ht="15" customHeight="1">
      <c r="C473" s="169"/>
      <c r="D473" s="306"/>
      <c r="E473" s="311"/>
      <c r="F473" s="241" t="s">
        <v>534</v>
      </c>
      <c r="G473" s="151"/>
      <c r="H473" s="151" t="s">
        <v>0</v>
      </c>
      <c r="I473" s="151" t="s">
        <v>166</v>
      </c>
      <c r="J473" s="151" t="s">
        <v>0</v>
      </c>
      <c r="K473" s="151" t="s">
        <v>167</v>
      </c>
      <c r="L473" s="151" t="s">
        <v>168</v>
      </c>
      <c r="M473" s="151" t="s">
        <v>0</v>
      </c>
      <c r="N473" s="151" t="s">
        <v>220</v>
      </c>
      <c r="O473" s="151" t="s">
        <v>170</v>
      </c>
      <c r="P473" s="155"/>
      <c r="Q473" s="42" t="str">
        <f t="shared" si="1"/>
        <v/>
      </c>
      <c r="R473" s="43" t="str">
        <f t="shared" si="2"/>
        <v/>
      </c>
      <c r="S473" s="44"/>
      <c r="T473" s="194"/>
      <c r="U473" s="198"/>
    </row>
    <row r="474" spans="3:21" ht="15" customHeight="1">
      <c r="C474" s="169"/>
      <c r="D474" s="306"/>
      <c r="E474" s="311"/>
      <c r="F474" s="241" t="s">
        <v>535</v>
      </c>
      <c r="G474" s="151"/>
      <c r="H474" s="151" t="s">
        <v>0</v>
      </c>
      <c r="I474" s="151" t="s">
        <v>166</v>
      </c>
      <c r="J474" s="151" t="s">
        <v>0</v>
      </c>
      <c r="K474" s="151" t="s">
        <v>167</v>
      </c>
      <c r="L474" s="151" t="s">
        <v>168</v>
      </c>
      <c r="M474" s="151" t="s">
        <v>0</v>
      </c>
      <c r="N474" s="151" t="s">
        <v>222</v>
      </c>
      <c r="O474" s="151" t="s">
        <v>170</v>
      </c>
      <c r="P474" s="155"/>
      <c r="Q474" s="42" t="str">
        <f t="shared" si="1"/>
        <v/>
      </c>
      <c r="R474" s="43" t="str">
        <f t="shared" si="2"/>
        <v/>
      </c>
      <c r="S474" s="44"/>
      <c r="T474" s="194"/>
      <c r="U474" s="198"/>
    </row>
    <row r="475" spans="3:21" ht="15" customHeight="1">
      <c r="C475" s="169"/>
      <c r="D475" s="306"/>
      <c r="E475" s="311"/>
      <c r="F475" s="241" t="s">
        <v>9</v>
      </c>
      <c r="G475" s="151"/>
      <c r="H475" s="151" t="s">
        <v>0</v>
      </c>
      <c r="I475" s="151" t="s">
        <v>166</v>
      </c>
      <c r="J475" s="151" t="s">
        <v>0</v>
      </c>
      <c r="K475" s="151" t="s">
        <v>167</v>
      </c>
      <c r="L475" s="151" t="s">
        <v>168</v>
      </c>
      <c r="M475" s="151" t="s">
        <v>0</v>
      </c>
      <c r="N475" s="151" t="s">
        <v>223</v>
      </c>
      <c r="O475" s="151" t="s">
        <v>170</v>
      </c>
      <c r="P475" s="155"/>
      <c r="Q475" s="42" t="str">
        <f t="shared" si="1"/>
        <v/>
      </c>
      <c r="R475" s="43" t="str">
        <f t="shared" si="2"/>
        <v/>
      </c>
      <c r="S475" s="44"/>
      <c r="T475" s="194"/>
      <c r="U475" s="198"/>
    </row>
    <row r="476" spans="3:21" ht="15" customHeight="1">
      <c r="C476" s="169"/>
      <c r="D476" s="306"/>
      <c r="E476" s="311"/>
      <c r="F476" s="241" t="s">
        <v>536</v>
      </c>
      <c r="G476" s="151"/>
      <c r="H476" s="151" t="s">
        <v>0</v>
      </c>
      <c r="I476" s="151" t="s">
        <v>166</v>
      </c>
      <c r="J476" s="151" t="s">
        <v>0</v>
      </c>
      <c r="K476" s="151" t="s">
        <v>167</v>
      </c>
      <c r="L476" s="151" t="s">
        <v>168</v>
      </c>
      <c r="M476" s="151" t="s">
        <v>0</v>
      </c>
      <c r="N476" s="151" t="s">
        <v>224</v>
      </c>
      <c r="O476" s="151" t="s">
        <v>170</v>
      </c>
      <c r="P476" s="155"/>
      <c r="Q476" s="42" t="str">
        <f t="shared" si="1"/>
        <v/>
      </c>
      <c r="R476" s="43" t="str">
        <f t="shared" si="2"/>
        <v/>
      </c>
      <c r="S476" s="44"/>
      <c r="T476" s="194"/>
      <c r="U476" s="198"/>
    </row>
    <row r="477" spans="3:21" ht="15" customHeight="1">
      <c r="C477" s="169"/>
      <c r="D477" s="306"/>
      <c r="E477" s="311"/>
      <c r="F477" s="241" t="s">
        <v>10</v>
      </c>
      <c r="G477" s="151"/>
      <c r="H477" s="151" t="s">
        <v>0</v>
      </c>
      <c r="I477" s="151" t="s">
        <v>166</v>
      </c>
      <c r="J477" s="151" t="s">
        <v>0</v>
      </c>
      <c r="K477" s="151" t="s">
        <v>167</v>
      </c>
      <c r="L477" s="151" t="s">
        <v>168</v>
      </c>
      <c r="M477" s="151" t="s">
        <v>0</v>
      </c>
      <c r="N477" s="151" t="s">
        <v>225</v>
      </c>
      <c r="O477" s="151" t="s">
        <v>170</v>
      </c>
      <c r="P477" s="155"/>
      <c r="Q477" s="42" t="str">
        <f t="shared" si="1"/>
        <v/>
      </c>
      <c r="R477" s="43" t="str">
        <f t="shared" si="2"/>
        <v/>
      </c>
      <c r="S477" s="44"/>
      <c r="T477" s="194"/>
      <c r="U477" s="198"/>
    </row>
    <row r="478" spans="3:21" ht="15" customHeight="1">
      <c r="C478" s="169"/>
      <c r="D478" s="306"/>
      <c r="E478" s="311"/>
      <c r="F478" s="241" t="s">
        <v>11</v>
      </c>
      <c r="G478" s="151"/>
      <c r="H478" s="151" t="s">
        <v>0</v>
      </c>
      <c r="I478" s="151" t="s">
        <v>166</v>
      </c>
      <c r="J478" s="151" t="s">
        <v>0</v>
      </c>
      <c r="K478" s="151" t="s">
        <v>167</v>
      </c>
      <c r="L478" s="151" t="s">
        <v>168</v>
      </c>
      <c r="M478" s="151" t="s">
        <v>0</v>
      </c>
      <c r="N478" s="151" t="s">
        <v>226</v>
      </c>
      <c r="O478" s="151" t="s">
        <v>170</v>
      </c>
      <c r="P478" s="155"/>
      <c r="Q478" s="42" t="str">
        <f t="shared" si="1"/>
        <v/>
      </c>
      <c r="R478" s="43" t="str">
        <f t="shared" si="2"/>
        <v/>
      </c>
      <c r="S478" s="44"/>
      <c r="T478" s="194"/>
      <c r="U478" s="198"/>
    </row>
    <row r="479" spans="3:21" ht="15" customHeight="1">
      <c r="C479" s="169"/>
      <c r="D479" s="306"/>
      <c r="E479" s="311"/>
      <c r="F479" s="241" t="s">
        <v>537</v>
      </c>
      <c r="G479" s="151"/>
      <c r="H479" s="151" t="s">
        <v>0</v>
      </c>
      <c r="I479" s="151" t="s">
        <v>166</v>
      </c>
      <c r="J479" s="151" t="s">
        <v>0</v>
      </c>
      <c r="K479" s="151" t="s">
        <v>167</v>
      </c>
      <c r="L479" s="151" t="s">
        <v>168</v>
      </c>
      <c r="M479" s="151" t="s">
        <v>0</v>
      </c>
      <c r="N479" s="151" t="s">
        <v>443</v>
      </c>
      <c r="O479" s="151" t="s">
        <v>170</v>
      </c>
      <c r="P479" s="155"/>
      <c r="Q479" s="42" t="str">
        <f t="shared" si="1"/>
        <v/>
      </c>
      <c r="R479" s="43" t="str">
        <f t="shared" si="2"/>
        <v/>
      </c>
      <c r="S479" s="44"/>
      <c r="T479" s="194"/>
      <c r="U479" s="198"/>
    </row>
    <row r="480" spans="3:21" ht="15" customHeight="1">
      <c r="C480" s="169"/>
      <c r="D480" s="306"/>
      <c r="E480" s="311"/>
      <c r="F480" s="241" t="s">
        <v>12</v>
      </c>
      <c r="G480" s="151"/>
      <c r="H480" s="151" t="s">
        <v>0</v>
      </c>
      <c r="I480" s="151" t="s">
        <v>166</v>
      </c>
      <c r="J480" s="151" t="s">
        <v>0</v>
      </c>
      <c r="K480" s="151" t="s">
        <v>167</v>
      </c>
      <c r="L480" s="151" t="s">
        <v>168</v>
      </c>
      <c r="M480" s="151" t="s">
        <v>0</v>
      </c>
      <c r="N480" s="151" t="s">
        <v>227</v>
      </c>
      <c r="O480" s="151" t="s">
        <v>170</v>
      </c>
      <c r="P480" s="155"/>
      <c r="Q480" s="42" t="str">
        <f t="shared" si="1"/>
        <v/>
      </c>
      <c r="R480" s="43" t="str">
        <f t="shared" si="2"/>
        <v/>
      </c>
      <c r="S480" s="44"/>
      <c r="T480" s="194"/>
      <c r="U480" s="198"/>
    </row>
    <row r="481" spans="3:21" ht="15" customHeight="1">
      <c r="C481" s="169"/>
      <c r="D481" s="306"/>
      <c r="E481" s="311"/>
      <c r="F481" s="241" t="s">
        <v>538</v>
      </c>
      <c r="G481" s="151"/>
      <c r="H481" s="151" t="s">
        <v>0</v>
      </c>
      <c r="I481" s="151" t="s">
        <v>166</v>
      </c>
      <c r="J481" s="151" t="s">
        <v>0</v>
      </c>
      <c r="K481" s="151" t="s">
        <v>167</v>
      </c>
      <c r="L481" s="151" t="s">
        <v>168</v>
      </c>
      <c r="M481" s="151" t="s">
        <v>0</v>
      </c>
      <c r="N481" s="151" t="s">
        <v>228</v>
      </c>
      <c r="O481" s="151" t="s">
        <v>170</v>
      </c>
      <c r="P481" s="155"/>
      <c r="Q481" s="42" t="str">
        <f t="shared" si="1"/>
        <v/>
      </c>
      <c r="R481" s="43" t="str">
        <f t="shared" si="2"/>
        <v/>
      </c>
      <c r="S481" s="44"/>
      <c r="T481" s="194"/>
      <c r="U481" s="198"/>
    </row>
    <row r="482" spans="3:21" ht="15" customHeight="1">
      <c r="C482" s="169"/>
      <c r="D482" s="306"/>
      <c r="E482" s="311"/>
      <c r="F482" s="241" t="s">
        <v>539</v>
      </c>
      <c r="G482" s="151"/>
      <c r="H482" s="151" t="s">
        <v>0</v>
      </c>
      <c r="I482" s="151" t="s">
        <v>166</v>
      </c>
      <c r="J482" s="151" t="s">
        <v>0</v>
      </c>
      <c r="K482" s="151" t="s">
        <v>167</v>
      </c>
      <c r="L482" s="151" t="s">
        <v>168</v>
      </c>
      <c r="M482" s="151" t="s">
        <v>0</v>
      </c>
      <c r="N482" s="151" t="s">
        <v>229</v>
      </c>
      <c r="O482" s="151" t="s">
        <v>170</v>
      </c>
      <c r="P482" s="155"/>
      <c r="Q482" s="42" t="str">
        <f t="shared" si="1"/>
        <v/>
      </c>
      <c r="R482" s="43" t="str">
        <f t="shared" si="2"/>
        <v/>
      </c>
      <c r="S482" s="44"/>
      <c r="T482" s="194"/>
      <c r="U482" s="198"/>
    </row>
    <row r="483" spans="3:21" ht="15" customHeight="1">
      <c r="C483" s="169"/>
      <c r="D483" s="306"/>
      <c r="E483" s="311"/>
      <c r="F483" s="241" t="s">
        <v>13</v>
      </c>
      <c r="G483" s="151"/>
      <c r="H483" s="151" t="s">
        <v>0</v>
      </c>
      <c r="I483" s="151" t="s">
        <v>166</v>
      </c>
      <c r="J483" s="151" t="s">
        <v>0</v>
      </c>
      <c r="K483" s="151" t="s">
        <v>167</v>
      </c>
      <c r="L483" s="151" t="s">
        <v>168</v>
      </c>
      <c r="M483" s="151" t="s">
        <v>0</v>
      </c>
      <c r="N483" s="151" t="s">
        <v>230</v>
      </c>
      <c r="O483" s="151" t="s">
        <v>170</v>
      </c>
      <c r="P483" s="155"/>
      <c r="Q483" s="42" t="str">
        <f t="shared" si="1"/>
        <v/>
      </c>
      <c r="R483" s="43" t="str">
        <f t="shared" si="2"/>
        <v/>
      </c>
      <c r="S483" s="44"/>
      <c r="T483" s="194"/>
      <c r="U483" s="198"/>
    </row>
    <row r="484" spans="3:21" ht="15" customHeight="1">
      <c r="C484" s="169"/>
      <c r="D484" s="306"/>
      <c r="E484" s="311"/>
      <c r="F484" s="241" t="s">
        <v>540</v>
      </c>
      <c r="G484" s="151"/>
      <c r="H484" s="151" t="s">
        <v>0</v>
      </c>
      <c r="I484" s="151" t="s">
        <v>166</v>
      </c>
      <c r="J484" s="151" t="s">
        <v>0</v>
      </c>
      <c r="K484" s="151" t="s">
        <v>167</v>
      </c>
      <c r="L484" s="151" t="s">
        <v>168</v>
      </c>
      <c r="M484" s="151" t="s">
        <v>0</v>
      </c>
      <c r="N484" s="151" t="s">
        <v>231</v>
      </c>
      <c r="O484" s="151" t="s">
        <v>170</v>
      </c>
      <c r="P484" s="155"/>
      <c r="Q484" s="42" t="str">
        <f t="shared" si="1"/>
        <v/>
      </c>
      <c r="R484" s="43" t="str">
        <f t="shared" si="2"/>
        <v/>
      </c>
      <c r="S484" s="44"/>
      <c r="T484" s="194"/>
      <c r="U484" s="198"/>
    </row>
    <row r="485" spans="3:21" ht="15" customHeight="1">
      <c r="C485" s="169"/>
      <c r="D485" s="306"/>
      <c r="E485" s="311"/>
      <c r="F485" s="241" t="s">
        <v>541</v>
      </c>
      <c r="G485" s="151"/>
      <c r="H485" s="151" t="s">
        <v>0</v>
      </c>
      <c r="I485" s="151" t="s">
        <v>166</v>
      </c>
      <c r="J485" s="151" t="s">
        <v>0</v>
      </c>
      <c r="K485" s="151" t="s">
        <v>167</v>
      </c>
      <c r="L485" s="151" t="s">
        <v>168</v>
      </c>
      <c r="M485" s="151" t="s">
        <v>0</v>
      </c>
      <c r="N485" s="151" t="s">
        <v>232</v>
      </c>
      <c r="O485" s="151" t="s">
        <v>170</v>
      </c>
      <c r="P485" s="155"/>
      <c r="Q485" s="42" t="str">
        <f t="shared" si="1"/>
        <v/>
      </c>
      <c r="R485" s="43" t="str">
        <f t="shared" si="2"/>
        <v/>
      </c>
      <c r="S485" s="44"/>
      <c r="T485" s="194"/>
      <c r="U485" s="198"/>
    </row>
    <row r="486" spans="3:21" ht="15" customHeight="1">
      <c r="C486" s="169"/>
      <c r="D486" s="306"/>
      <c r="E486" s="311"/>
      <c r="F486" s="241" t="s">
        <v>14</v>
      </c>
      <c r="G486" s="151"/>
      <c r="H486" s="151" t="s">
        <v>0</v>
      </c>
      <c r="I486" s="151" t="s">
        <v>166</v>
      </c>
      <c r="J486" s="151" t="s">
        <v>0</v>
      </c>
      <c r="K486" s="151" t="s">
        <v>167</v>
      </c>
      <c r="L486" s="151" t="s">
        <v>168</v>
      </c>
      <c r="M486" s="151" t="s">
        <v>0</v>
      </c>
      <c r="N486" s="151" t="s">
        <v>233</v>
      </c>
      <c r="O486" s="151" t="s">
        <v>170</v>
      </c>
      <c r="P486" s="155"/>
      <c r="Q486" s="42" t="str">
        <f t="shared" si="1"/>
        <v/>
      </c>
      <c r="R486" s="43" t="str">
        <f t="shared" si="2"/>
        <v/>
      </c>
      <c r="S486" s="44"/>
      <c r="T486" s="194"/>
      <c r="U486" s="198"/>
    </row>
    <row r="487" spans="3:21" ht="15" customHeight="1">
      <c r="C487" s="169"/>
      <c r="D487" s="306"/>
      <c r="E487" s="311"/>
      <c r="F487" s="241" t="s">
        <v>15</v>
      </c>
      <c r="G487" s="151"/>
      <c r="H487" s="151" t="s">
        <v>0</v>
      </c>
      <c r="I487" s="151" t="s">
        <v>166</v>
      </c>
      <c r="J487" s="151" t="s">
        <v>0</v>
      </c>
      <c r="K487" s="151" t="s">
        <v>167</v>
      </c>
      <c r="L487" s="151" t="s">
        <v>168</v>
      </c>
      <c r="M487" s="151" t="s">
        <v>0</v>
      </c>
      <c r="N487" s="151" t="s">
        <v>234</v>
      </c>
      <c r="O487" s="151" t="s">
        <v>170</v>
      </c>
      <c r="P487" s="155"/>
      <c r="Q487" s="42" t="str">
        <f t="shared" si="1"/>
        <v/>
      </c>
      <c r="R487" s="43" t="str">
        <f t="shared" si="2"/>
        <v/>
      </c>
      <c r="S487" s="44"/>
      <c r="T487" s="194"/>
      <c r="U487" s="198"/>
    </row>
    <row r="488" spans="3:21" ht="15" customHeight="1">
      <c r="C488" s="169"/>
      <c r="D488" s="306"/>
      <c r="E488" s="311"/>
      <c r="F488" s="241" t="s">
        <v>16</v>
      </c>
      <c r="G488" s="151"/>
      <c r="H488" s="151" t="s">
        <v>0</v>
      </c>
      <c r="I488" s="151" t="s">
        <v>166</v>
      </c>
      <c r="J488" s="151" t="s">
        <v>0</v>
      </c>
      <c r="K488" s="151" t="s">
        <v>167</v>
      </c>
      <c r="L488" s="151" t="s">
        <v>168</v>
      </c>
      <c r="M488" s="151" t="s">
        <v>0</v>
      </c>
      <c r="N488" s="151" t="s">
        <v>235</v>
      </c>
      <c r="O488" s="151" t="s">
        <v>170</v>
      </c>
      <c r="P488" s="155"/>
      <c r="Q488" s="42" t="str">
        <f t="shared" si="1"/>
        <v/>
      </c>
      <c r="R488" s="43" t="str">
        <f t="shared" si="2"/>
        <v/>
      </c>
      <c r="S488" s="44"/>
      <c r="T488" s="194"/>
      <c r="U488" s="198"/>
    </row>
    <row r="489" spans="3:21" ht="15" customHeight="1">
      <c r="C489" s="169"/>
      <c r="D489" s="306"/>
      <c r="E489" s="311"/>
      <c r="F489" s="241" t="s">
        <v>17</v>
      </c>
      <c r="G489" s="151"/>
      <c r="H489" s="151" t="s">
        <v>0</v>
      </c>
      <c r="I489" s="151" t="s">
        <v>166</v>
      </c>
      <c r="J489" s="151" t="s">
        <v>0</v>
      </c>
      <c r="K489" s="151" t="s">
        <v>167</v>
      </c>
      <c r="L489" s="151" t="s">
        <v>168</v>
      </c>
      <c r="M489" s="151" t="s">
        <v>0</v>
      </c>
      <c r="N489" s="151" t="s">
        <v>236</v>
      </c>
      <c r="O489" s="151" t="s">
        <v>170</v>
      </c>
      <c r="P489" s="155"/>
      <c r="Q489" s="42" t="str">
        <f t="shared" si="1"/>
        <v/>
      </c>
      <c r="R489" s="43" t="str">
        <f t="shared" si="2"/>
        <v/>
      </c>
      <c r="S489" s="44"/>
      <c r="T489" s="194"/>
      <c r="U489" s="198"/>
    </row>
    <row r="490" spans="3:21" ht="15" customHeight="1">
      <c r="C490" s="169"/>
      <c r="D490" s="306"/>
      <c r="E490" s="311"/>
      <c r="F490" s="241" t="s">
        <v>18</v>
      </c>
      <c r="G490" s="151"/>
      <c r="H490" s="151" t="s">
        <v>0</v>
      </c>
      <c r="I490" s="151" t="s">
        <v>166</v>
      </c>
      <c r="J490" s="151" t="s">
        <v>0</v>
      </c>
      <c r="K490" s="151" t="s">
        <v>167</v>
      </c>
      <c r="L490" s="151" t="s">
        <v>168</v>
      </c>
      <c r="M490" s="151" t="s">
        <v>0</v>
      </c>
      <c r="N490" s="151" t="s">
        <v>237</v>
      </c>
      <c r="O490" s="151" t="s">
        <v>170</v>
      </c>
      <c r="P490" s="155"/>
      <c r="Q490" s="42" t="str">
        <f t="shared" si="1"/>
        <v/>
      </c>
      <c r="R490" s="43" t="str">
        <f t="shared" si="2"/>
        <v/>
      </c>
      <c r="S490" s="44"/>
      <c r="T490" s="194"/>
      <c r="U490" s="198"/>
    </row>
    <row r="491" spans="3:21" ht="15" customHeight="1">
      <c r="C491" s="169"/>
      <c r="D491" s="306"/>
      <c r="E491" s="311"/>
      <c r="F491" s="241" t="s">
        <v>19</v>
      </c>
      <c r="G491" s="151"/>
      <c r="H491" s="151" t="s">
        <v>0</v>
      </c>
      <c r="I491" s="151" t="s">
        <v>166</v>
      </c>
      <c r="J491" s="151" t="s">
        <v>0</v>
      </c>
      <c r="K491" s="151" t="s">
        <v>167</v>
      </c>
      <c r="L491" s="151" t="s">
        <v>168</v>
      </c>
      <c r="M491" s="151" t="s">
        <v>0</v>
      </c>
      <c r="N491" s="151" t="s">
        <v>238</v>
      </c>
      <c r="O491" s="151" t="s">
        <v>170</v>
      </c>
      <c r="P491" s="155"/>
      <c r="Q491" s="42" t="str">
        <f t="shared" si="1"/>
        <v/>
      </c>
      <c r="R491" s="43" t="str">
        <f t="shared" si="2"/>
        <v/>
      </c>
      <c r="S491" s="44"/>
      <c r="T491" s="194"/>
      <c r="U491" s="198"/>
    </row>
    <row r="492" spans="3:21" ht="15" customHeight="1">
      <c r="C492" s="169"/>
      <c r="D492" s="306"/>
      <c r="E492" s="311"/>
      <c r="F492" s="241" t="s">
        <v>20</v>
      </c>
      <c r="G492" s="151"/>
      <c r="H492" s="151" t="s">
        <v>0</v>
      </c>
      <c r="I492" s="151" t="s">
        <v>166</v>
      </c>
      <c r="J492" s="151" t="s">
        <v>0</v>
      </c>
      <c r="K492" s="151" t="s">
        <v>167</v>
      </c>
      <c r="L492" s="151" t="s">
        <v>168</v>
      </c>
      <c r="M492" s="151" t="s">
        <v>0</v>
      </c>
      <c r="N492" s="151" t="s">
        <v>239</v>
      </c>
      <c r="O492" s="151" t="s">
        <v>170</v>
      </c>
      <c r="P492" s="155"/>
      <c r="Q492" s="42" t="str">
        <f t="shared" si="1"/>
        <v/>
      </c>
      <c r="R492" s="43" t="str">
        <f t="shared" si="2"/>
        <v/>
      </c>
      <c r="S492" s="44"/>
      <c r="T492" s="194"/>
      <c r="U492" s="198"/>
    </row>
    <row r="493" spans="3:21" ht="15" customHeight="1">
      <c r="C493" s="169"/>
      <c r="D493" s="306"/>
      <c r="E493" s="311"/>
      <c r="F493" s="241" t="s">
        <v>542</v>
      </c>
      <c r="G493" s="151"/>
      <c r="H493" s="151" t="s">
        <v>0</v>
      </c>
      <c r="I493" s="151" t="s">
        <v>166</v>
      </c>
      <c r="J493" s="151" t="s">
        <v>0</v>
      </c>
      <c r="K493" s="151" t="s">
        <v>167</v>
      </c>
      <c r="L493" s="151" t="s">
        <v>168</v>
      </c>
      <c r="M493" s="151" t="s">
        <v>0</v>
      </c>
      <c r="N493" s="151" t="s">
        <v>240</v>
      </c>
      <c r="O493" s="151" t="s">
        <v>170</v>
      </c>
      <c r="P493" s="155"/>
      <c r="Q493" s="42" t="str">
        <f t="shared" si="1"/>
        <v/>
      </c>
      <c r="R493" s="43" t="str">
        <f t="shared" si="2"/>
        <v/>
      </c>
      <c r="S493" s="44"/>
      <c r="T493" s="194"/>
      <c r="U493" s="198"/>
    </row>
    <row r="494" spans="3:21" ht="15" customHeight="1">
      <c r="C494" s="169"/>
      <c r="D494" s="306"/>
      <c r="E494" s="311"/>
      <c r="F494" s="241" t="s">
        <v>21</v>
      </c>
      <c r="G494" s="151"/>
      <c r="H494" s="151" t="s">
        <v>0</v>
      </c>
      <c r="I494" s="151" t="s">
        <v>166</v>
      </c>
      <c r="J494" s="151" t="s">
        <v>0</v>
      </c>
      <c r="K494" s="151" t="s">
        <v>167</v>
      </c>
      <c r="L494" s="151" t="s">
        <v>168</v>
      </c>
      <c r="M494" s="151" t="s">
        <v>0</v>
      </c>
      <c r="N494" s="151" t="s">
        <v>241</v>
      </c>
      <c r="O494" s="151" t="s">
        <v>170</v>
      </c>
      <c r="P494" s="155"/>
      <c r="Q494" s="42" t="str">
        <f t="shared" si="1"/>
        <v/>
      </c>
      <c r="R494" s="43" t="str">
        <f t="shared" si="2"/>
        <v/>
      </c>
      <c r="S494" s="44"/>
      <c r="T494" s="194"/>
      <c r="U494" s="198"/>
    </row>
    <row r="495" spans="3:21" ht="15" customHeight="1">
      <c r="C495" s="169"/>
      <c r="D495" s="306"/>
      <c r="E495" s="311"/>
      <c r="F495" s="241" t="s">
        <v>22</v>
      </c>
      <c r="G495" s="151"/>
      <c r="H495" s="151" t="s">
        <v>0</v>
      </c>
      <c r="I495" s="151" t="s">
        <v>166</v>
      </c>
      <c r="J495" s="151" t="s">
        <v>0</v>
      </c>
      <c r="K495" s="151" t="s">
        <v>167</v>
      </c>
      <c r="L495" s="151" t="s">
        <v>168</v>
      </c>
      <c r="M495" s="151" t="s">
        <v>0</v>
      </c>
      <c r="N495" s="151" t="s">
        <v>242</v>
      </c>
      <c r="O495" s="151" t="s">
        <v>170</v>
      </c>
      <c r="P495" s="155"/>
      <c r="Q495" s="42" t="str">
        <f t="shared" si="1"/>
        <v/>
      </c>
      <c r="R495" s="43" t="str">
        <f t="shared" si="2"/>
        <v/>
      </c>
      <c r="S495" s="44"/>
      <c r="T495" s="194"/>
      <c r="U495" s="198"/>
    </row>
    <row r="496" spans="3:21" ht="15" customHeight="1">
      <c r="C496" s="169"/>
      <c r="D496" s="306"/>
      <c r="E496" s="311"/>
      <c r="F496" s="241" t="s">
        <v>543</v>
      </c>
      <c r="G496" s="151"/>
      <c r="H496" s="151" t="s">
        <v>0</v>
      </c>
      <c r="I496" s="151" t="s">
        <v>166</v>
      </c>
      <c r="J496" s="151" t="s">
        <v>0</v>
      </c>
      <c r="K496" s="151" t="s">
        <v>167</v>
      </c>
      <c r="L496" s="151" t="s">
        <v>168</v>
      </c>
      <c r="M496" s="151" t="s">
        <v>0</v>
      </c>
      <c r="N496" s="151" t="s">
        <v>243</v>
      </c>
      <c r="O496" s="151" t="s">
        <v>170</v>
      </c>
      <c r="P496" s="155"/>
      <c r="Q496" s="42" t="str">
        <f t="shared" si="1"/>
        <v/>
      </c>
      <c r="R496" s="43" t="str">
        <f t="shared" si="2"/>
        <v/>
      </c>
      <c r="S496" s="44"/>
      <c r="T496" s="194"/>
      <c r="U496" s="198"/>
    </row>
    <row r="497" spans="3:40" ht="15" customHeight="1">
      <c r="C497" s="169"/>
      <c r="D497" s="306"/>
      <c r="E497" s="311"/>
      <c r="F497" s="241" t="s">
        <v>23</v>
      </c>
      <c r="G497" s="151"/>
      <c r="H497" s="151" t="s">
        <v>0</v>
      </c>
      <c r="I497" s="151" t="s">
        <v>166</v>
      </c>
      <c r="J497" s="151" t="s">
        <v>0</v>
      </c>
      <c r="K497" s="151" t="s">
        <v>167</v>
      </c>
      <c r="L497" s="151" t="s">
        <v>168</v>
      </c>
      <c r="M497" s="151" t="s">
        <v>0</v>
      </c>
      <c r="N497" s="151" t="s">
        <v>244</v>
      </c>
      <c r="O497" s="151" t="s">
        <v>170</v>
      </c>
      <c r="P497" s="155"/>
      <c r="Q497" s="42" t="str">
        <f t="shared" si="1"/>
        <v/>
      </c>
      <c r="R497" s="43" t="str">
        <f t="shared" si="2"/>
        <v/>
      </c>
      <c r="S497" s="44"/>
      <c r="T497" s="194"/>
      <c r="U497" s="198"/>
    </row>
    <row r="498" spans="3:40" ht="15" customHeight="1">
      <c r="C498" s="169"/>
      <c r="D498" s="306"/>
      <c r="E498" s="311"/>
      <c r="F498" s="241" t="s">
        <v>544</v>
      </c>
      <c r="G498" s="151"/>
      <c r="H498" s="151" t="s">
        <v>0</v>
      </c>
      <c r="I498" s="151" t="s">
        <v>166</v>
      </c>
      <c r="J498" s="151" t="s">
        <v>0</v>
      </c>
      <c r="K498" s="151" t="s">
        <v>167</v>
      </c>
      <c r="L498" s="151" t="s">
        <v>168</v>
      </c>
      <c r="M498" s="151" t="s">
        <v>0</v>
      </c>
      <c r="N498" s="151" t="s">
        <v>245</v>
      </c>
      <c r="O498" s="151" t="s">
        <v>170</v>
      </c>
      <c r="P498" s="155"/>
      <c r="Q498" s="42" t="str">
        <f t="shared" si="1"/>
        <v/>
      </c>
      <c r="R498" s="43" t="str">
        <f t="shared" si="2"/>
        <v/>
      </c>
      <c r="S498" s="44"/>
      <c r="T498" s="194"/>
      <c r="U498" s="194"/>
      <c r="Y498" s="195"/>
      <c r="Z498" s="195"/>
      <c r="AA498" s="195"/>
      <c r="AB498" s="195"/>
      <c r="AC498" s="195"/>
      <c r="AD498" s="195"/>
      <c r="AE498" s="195"/>
      <c r="AF498" s="195"/>
      <c r="AG498" s="195"/>
      <c r="AH498" s="195"/>
      <c r="AI498" s="195"/>
      <c r="AJ498" s="195"/>
      <c r="AK498" s="195"/>
      <c r="AL498" s="195"/>
      <c r="AM498" s="195"/>
      <c r="AN498" s="195"/>
    </row>
    <row r="499" spans="3:40" ht="15" customHeight="1">
      <c r="C499" s="169"/>
      <c r="D499" s="306"/>
      <c r="E499" s="311"/>
      <c r="F499" s="241" t="s">
        <v>545</v>
      </c>
      <c r="G499" s="151"/>
      <c r="H499" s="151" t="s">
        <v>0</v>
      </c>
      <c r="I499" s="151" t="s">
        <v>166</v>
      </c>
      <c r="J499" s="151" t="s">
        <v>0</v>
      </c>
      <c r="K499" s="151" t="s">
        <v>167</v>
      </c>
      <c r="L499" s="151" t="s">
        <v>168</v>
      </c>
      <c r="M499" s="151" t="s">
        <v>0</v>
      </c>
      <c r="N499" s="151" t="s">
        <v>246</v>
      </c>
      <c r="O499" s="151" t="s">
        <v>170</v>
      </c>
      <c r="P499" s="155"/>
      <c r="Q499" s="42" t="str">
        <f t="shared" si="1"/>
        <v/>
      </c>
      <c r="R499" s="43" t="str">
        <f t="shared" si="2"/>
        <v/>
      </c>
      <c r="S499" s="44"/>
      <c r="T499" s="194"/>
      <c r="U499" s="194"/>
      <c r="Y499" s="195"/>
      <c r="Z499" s="195"/>
      <c r="AA499" s="195"/>
      <c r="AB499" s="195"/>
      <c r="AC499" s="195"/>
      <c r="AD499" s="195"/>
      <c r="AE499" s="195"/>
      <c r="AF499" s="195"/>
      <c r="AG499" s="195"/>
      <c r="AH499" s="195"/>
      <c r="AI499" s="195"/>
      <c r="AJ499" s="195"/>
      <c r="AK499" s="195"/>
      <c r="AL499" s="195"/>
      <c r="AM499" s="195"/>
      <c r="AN499" s="195"/>
    </row>
    <row r="500" spans="3:40" ht="15" customHeight="1">
      <c r="C500" s="169"/>
      <c r="D500" s="306"/>
      <c r="E500" s="311"/>
      <c r="F500" s="241" t="s">
        <v>24</v>
      </c>
      <c r="G500" s="151"/>
      <c r="H500" s="151" t="s">
        <v>0</v>
      </c>
      <c r="I500" s="151" t="s">
        <v>166</v>
      </c>
      <c r="J500" s="151" t="s">
        <v>0</v>
      </c>
      <c r="K500" s="151" t="s">
        <v>167</v>
      </c>
      <c r="L500" s="151" t="s">
        <v>168</v>
      </c>
      <c r="M500" s="151" t="s">
        <v>0</v>
      </c>
      <c r="N500" s="151" t="s">
        <v>247</v>
      </c>
      <c r="O500" s="151" t="s">
        <v>170</v>
      </c>
      <c r="P500" s="155"/>
      <c r="Q500" s="42" t="str">
        <f t="shared" si="1"/>
        <v/>
      </c>
      <c r="R500" s="43" t="str">
        <f t="shared" si="2"/>
        <v/>
      </c>
      <c r="S500" s="44"/>
      <c r="T500" s="194"/>
      <c r="U500" s="194"/>
      <c r="Y500" s="195"/>
      <c r="Z500" s="195"/>
      <c r="AA500" s="195"/>
      <c r="AB500" s="195"/>
      <c r="AC500" s="195"/>
      <c r="AD500" s="195"/>
      <c r="AE500" s="195"/>
      <c r="AF500" s="195"/>
      <c r="AG500" s="195"/>
      <c r="AH500" s="195"/>
      <c r="AI500" s="195"/>
      <c r="AJ500" s="195"/>
      <c r="AK500" s="195"/>
      <c r="AL500" s="195"/>
      <c r="AM500" s="195"/>
      <c r="AN500" s="195"/>
    </row>
    <row r="501" spans="3:40" ht="15" customHeight="1">
      <c r="C501" s="169"/>
      <c r="D501" s="306"/>
      <c r="E501" s="311"/>
      <c r="F501" s="241" t="s">
        <v>25</v>
      </c>
      <c r="G501" s="151"/>
      <c r="H501" s="151" t="s">
        <v>0</v>
      </c>
      <c r="I501" s="151" t="s">
        <v>166</v>
      </c>
      <c r="J501" s="151" t="s">
        <v>0</v>
      </c>
      <c r="K501" s="151" t="s">
        <v>167</v>
      </c>
      <c r="L501" s="151" t="s">
        <v>168</v>
      </c>
      <c r="M501" s="151" t="s">
        <v>0</v>
      </c>
      <c r="N501" s="151" t="s">
        <v>248</v>
      </c>
      <c r="O501" s="151" t="s">
        <v>170</v>
      </c>
      <c r="P501" s="155"/>
      <c r="Q501" s="42" t="str">
        <f t="shared" si="1"/>
        <v/>
      </c>
      <c r="R501" s="43" t="str">
        <f t="shared" si="2"/>
        <v/>
      </c>
      <c r="S501" s="44"/>
      <c r="T501" s="194"/>
      <c r="U501" s="194"/>
      <c r="Y501" s="195"/>
      <c r="Z501" s="195"/>
      <c r="AA501" s="195"/>
      <c r="AB501" s="195"/>
      <c r="AC501" s="195"/>
      <c r="AD501" s="195"/>
      <c r="AE501" s="195"/>
      <c r="AF501" s="195"/>
      <c r="AG501" s="195"/>
      <c r="AH501" s="195"/>
      <c r="AI501" s="195"/>
      <c r="AJ501" s="195"/>
      <c r="AK501" s="195"/>
      <c r="AL501" s="195"/>
      <c r="AM501" s="195"/>
      <c r="AN501" s="195"/>
    </row>
    <row r="502" spans="3:40" ht="15" customHeight="1">
      <c r="C502" s="169"/>
      <c r="D502" s="306"/>
      <c r="E502" s="311"/>
      <c r="F502" s="241" t="s">
        <v>546</v>
      </c>
      <c r="G502" s="151"/>
      <c r="H502" s="151" t="s">
        <v>0</v>
      </c>
      <c r="I502" s="151" t="s">
        <v>166</v>
      </c>
      <c r="J502" s="151" t="s">
        <v>0</v>
      </c>
      <c r="K502" s="151" t="s">
        <v>167</v>
      </c>
      <c r="L502" s="151" t="s">
        <v>168</v>
      </c>
      <c r="M502" s="151" t="s">
        <v>0</v>
      </c>
      <c r="N502" s="151" t="s">
        <v>249</v>
      </c>
      <c r="O502" s="151" t="s">
        <v>170</v>
      </c>
      <c r="P502" s="155"/>
      <c r="Q502" s="42" t="str">
        <f t="shared" si="1"/>
        <v/>
      </c>
      <c r="R502" s="43" t="str">
        <f t="shared" si="2"/>
        <v/>
      </c>
      <c r="S502" s="44"/>
      <c r="T502" s="194"/>
      <c r="U502" s="194"/>
      <c r="Y502" s="195"/>
      <c r="Z502" s="195"/>
      <c r="AA502" s="195"/>
      <c r="AB502" s="195"/>
      <c r="AC502" s="195"/>
      <c r="AD502" s="195"/>
      <c r="AE502" s="195"/>
      <c r="AF502" s="195"/>
      <c r="AG502" s="195"/>
      <c r="AH502" s="195"/>
      <c r="AI502" s="195"/>
      <c r="AJ502" s="195"/>
      <c r="AK502" s="195"/>
      <c r="AL502" s="195"/>
      <c r="AM502" s="195"/>
      <c r="AN502" s="195"/>
    </row>
    <row r="503" spans="3:40" ht="15" customHeight="1">
      <c r="C503" s="169"/>
      <c r="D503" s="306"/>
      <c r="E503" s="311"/>
      <c r="F503" s="241" t="s">
        <v>26</v>
      </c>
      <c r="G503" s="151"/>
      <c r="H503" s="151" t="s">
        <v>0</v>
      </c>
      <c r="I503" s="151" t="s">
        <v>166</v>
      </c>
      <c r="J503" s="151" t="s">
        <v>0</v>
      </c>
      <c r="K503" s="151" t="s">
        <v>167</v>
      </c>
      <c r="L503" s="151" t="s">
        <v>168</v>
      </c>
      <c r="M503" s="151" t="s">
        <v>0</v>
      </c>
      <c r="N503" s="151" t="s">
        <v>250</v>
      </c>
      <c r="O503" s="151" t="s">
        <v>170</v>
      </c>
      <c r="P503" s="155"/>
      <c r="Q503" s="42" t="str">
        <f t="shared" si="1"/>
        <v/>
      </c>
      <c r="R503" s="43" t="str">
        <f t="shared" si="2"/>
        <v/>
      </c>
      <c r="S503" s="44"/>
      <c r="T503" s="194"/>
      <c r="U503" s="194"/>
      <c r="Y503" s="195"/>
      <c r="Z503" s="195"/>
      <c r="AA503" s="195"/>
      <c r="AB503" s="195"/>
      <c r="AC503" s="195"/>
      <c r="AD503" s="195"/>
      <c r="AE503" s="195"/>
      <c r="AF503" s="195"/>
      <c r="AG503" s="195"/>
      <c r="AH503" s="195"/>
      <c r="AI503" s="195"/>
      <c r="AJ503" s="195"/>
      <c r="AK503" s="195"/>
      <c r="AL503" s="195"/>
      <c r="AM503" s="195"/>
      <c r="AN503" s="195"/>
    </row>
    <row r="504" spans="3:40" ht="15" customHeight="1">
      <c r="C504" s="169"/>
      <c r="D504" s="306"/>
      <c r="E504" s="311"/>
      <c r="F504" s="241" t="s">
        <v>27</v>
      </c>
      <c r="G504" s="151"/>
      <c r="H504" s="151" t="s">
        <v>0</v>
      </c>
      <c r="I504" s="151" t="s">
        <v>166</v>
      </c>
      <c r="J504" s="151" t="s">
        <v>0</v>
      </c>
      <c r="K504" s="151" t="s">
        <v>167</v>
      </c>
      <c r="L504" s="151" t="s">
        <v>168</v>
      </c>
      <c r="M504" s="151" t="s">
        <v>0</v>
      </c>
      <c r="N504" s="151" t="s">
        <v>251</v>
      </c>
      <c r="O504" s="151" t="s">
        <v>170</v>
      </c>
      <c r="P504" s="155"/>
      <c r="Q504" s="42" t="str">
        <f t="shared" si="1"/>
        <v/>
      </c>
      <c r="R504" s="43" t="str">
        <f t="shared" si="2"/>
        <v/>
      </c>
      <c r="S504" s="44"/>
      <c r="T504" s="194"/>
      <c r="U504" s="194"/>
      <c r="Y504" s="195"/>
      <c r="Z504" s="195"/>
      <c r="AA504" s="195"/>
      <c r="AB504" s="195"/>
      <c r="AC504" s="195"/>
      <c r="AD504" s="195"/>
      <c r="AE504" s="195"/>
      <c r="AF504" s="195"/>
      <c r="AG504" s="195"/>
      <c r="AH504" s="195"/>
      <c r="AI504" s="195"/>
      <c r="AJ504" s="195"/>
      <c r="AK504" s="195"/>
      <c r="AL504" s="195"/>
      <c r="AM504" s="195"/>
      <c r="AN504" s="195"/>
    </row>
    <row r="505" spans="3:40" ht="15" customHeight="1">
      <c r="C505" s="169"/>
      <c r="D505" s="306"/>
      <c r="E505" s="311"/>
      <c r="F505" s="241" t="s">
        <v>547</v>
      </c>
      <c r="G505" s="151"/>
      <c r="H505" s="151" t="s">
        <v>0</v>
      </c>
      <c r="I505" s="151" t="s">
        <v>166</v>
      </c>
      <c r="J505" s="151" t="s">
        <v>0</v>
      </c>
      <c r="K505" s="151" t="s">
        <v>167</v>
      </c>
      <c r="L505" s="151" t="s">
        <v>168</v>
      </c>
      <c r="M505" s="151" t="s">
        <v>0</v>
      </c>
      <c r="N505" s="151" t="s">
        <v>252</v>
      </c>
      <c r="O505" s="151" t="s">
        <v>170</v>
      </c>
      <c r="P505" s="155"/>
      <c r="Q505" s="42" t="str">
        <f t="shared" si="1"/>
        <v/>
      </c>
      <c r="R505" s="43" t="str">
        <f t="shared" si="2"/>
        <v/>
      </c>
      <c r="S505" s="44"/>
      <c r="T505" s="194"/>
      <c r="U505" s="194"/>
      <c r="Y505" s="195"/>
      <c r="Z505" s="195"/>
      <c r="AA505" s="195"/>
      <c r="AB505" s="195"/>
      <c r="AC505" s="195"/>
      <c r="AD505" s="195"/>
      <c r="AE505" s="195"/>
      <c r="AF505" s="195"/>
      <c r="AG505" s="195"/>
      <c r="AH505" s="195"/>
      <c r="AI505" s="195"/>
      <c r="AJ505" s="195"/>
      <c r="AK505" s="195"/>
      <c r="AL505" s="195"/>
      <c r="AM505" s="195"/>
      <c r="AN505" s="195"/>
    </row>
    <row r="506" spans="3:40" ht="15" customHeight="1">
      <c r="C506" s="169"/>
      <c r="D506" s="306"/>
      <c r="E506" s="311"/>
      <c r="F506" s="241" t="s">
        <v>28</v>
      </c>
      <c r="G506" s="151"/>
      <c r="H506" s="151" t="s">
        <v>0</v>
      </c>
      <c r="I506" s="151" t="s">
        <v>166</v>
      </c>
      <c r="J506" s="151" t="s">
        <v>0</v>
      </c>
      <c r="K506" s="151" t="s">
        <v>167</v>
      </c>
      <c r="L506" s="151" t="s">
        <v>168</v>
      </c>
      <c r="M506" s="151" t="s">
        <v>0</v>
      </c>
      <c r="N506" s="151" t="s">
        <v>253</v>
      </c>
      <c r="O506" s="151" t="s">
        <v>170</v>
      </c>
      <c r="P506" s="155"/>
      <c r="Q506" s="42" t="str">
        <f t="shared" si="1"/>
        <v/>
      </c>
      <c r="R506" s="43" t="str">
        <f t="shared" si="2"/>
        <v/>
      </c>
      <c r="S506" s="44"/>
      <c r="T506" s="194"/>
      <c r="U506" s="194"/>
      <c r="Y506" s="195"/>
      <c r="Z506" s="195"/>
      <c r="AA506" s="195"/>
      <c r="AB506" s="195"/>
      <c r="AC506" s="195"/>
      <c r="AD506" s="195"/>
      <c r="AE506" s="195"/>
      <c r="AF506" s="195"/>
      <c r="AG506" s="195"/>
      <c r="AH506" s="195"/>
      <c r="AI506" s="195"/>
      <c r="AJ506" s="195"/>
      <c r="AK506" s="195"/>
      <c r="AL506" s="195"/>
      <c r="AM506" s="195"/>
      <c r="AN506" s="195"/>
    </row>
    <row r="507" spans="3:40" ht="15" customHeight="1">
      <c r="C507" s="169"/>
      <c r="D507" s="306"/>
      <c r="E507" s="311"/>
      <c r="F507" s="241" t="s">
        <v>29</v>
      </c>
      <c r="G507" s="151"/>
      <c r="H507" s="151" t="s">
        <v>0</v>
      </c>
      <c r="I507" s="151" t="s">
        <v>166</v>
      </c>
      <c r="J507" s="151" t="s">
        <v>0</v>
      </c>
      <c r="K507" s="151" t="s">
        <v>167</v>
      </c>
      <c r="L507" s="151" t="s">
        <v>168</v>
      </c>
      <c r="M507" s="151" t="s">
        <v>0</v>
      </c>
      <c r="N507" s="151" t="s">
        <v>254</v>
      </c>
      <c r="O507" s="151" t="s">
        <v>170</v>
      </c>
      <c r="P507" s="155"/>
      <c r="Q507" s="42" t="str">
        <f t="shared" si="1"/>
        <v/>
      </c>
      <c r="R507" s="43" t="str">
        <f t="shared" si="2"/>
        <v/>
      </c>
      <c r="S507" s="44"/>
      <c r="T507" s="194"/>
      <c r="U507" s="194"/>
      <c r="Y507" s="195"/>
      <c r="Z507" s="195"/>
      <c r="AA507" s="195"/>
      <c r="AB507" s="195"/>
      <c r="AC507" s="195"/>
      <c r="AD507" s="195"/>
      <c r="AE507" s="195"/>
      <c r="AF507" s="195"/>
      <c r="AG507" s="195"/>
      <c r="AH507" s="195"/>
      <c r="AI507" s="195"/>
      <c r="AJ507" s="195"/>
      <c r="AK507" s="195"/>
      <c r="AL507" s="195"/>
      <c r="AM507" s="195"/>
      <c r="AN507" s="195"/>
    </row>
    <row r="508" spans="3:40" ht="15" customHeight="1">
      <c r="C508" s="169"/>
      <c r="D508" s="306"/>
      <c r="E508" s="311"/>
      <c r="F508" s="241" t="s">
        <v>548</v>
      </c>
      <c r="G508" s="151"/>
      <c r="H508" s="151" t="s">
        <v>0</v>
      </c>
      <c r="I508" s="151" t="s">
        <v>166</v>
      </c>
      <c r="J508" s="151" t="s">
        <v>0</v>
      </c>
      <c r="K508" s="151" t="s">
        <v>167</v>
      </c>
      <c r="L508" s="151" t="s">
        <v>168</v>
      </c>
      <c r="M508" s="151" t="s">
        <v>0</v>
      </c>
      <c r="N508" s="151" t="s">
        <v>255</v>
      </c>
      <c r="O508" s="151" t="s">
        <v>170</v>
      </c>
      <c r="P508" s="155"/>
      <c r="Q508" s="42" t="str">
        <f t="shared" si="1"/>
        <v/>
      </c>
      <c r="R508" s="43" t="str">
        <f t="shared" si="2"/>
        <v/>
      </c>
      <c r="S508" s="44"/>
      <c r="T508" s="194"/>
      <c r="U508" s="194"/>
      <c r="Y508" s="195"/>
      <c r="Z508" s="195"/>
      <c r="AA508" s="195"/>
      <c r="AB508" s="195"/>
      <c r="AC508" s="195"/>
      <c r="AD508" s="195"/>
      <c r="AE508" s="195"/>
      <c r="AF508" s="195"/>
      <c r="AG508" s="195"/>
      <c r="AH508" s="195"/>
      <c r="AI508" s="195"/>
      <c r="AJ508" s="195"/>
      <c r="AK508" s="195"/>
      <c r="AL508" s="195"/>
      <c r="AM508" s="195"/>
      <c r="AN508" s="195"/>
    </row>
    <row r="509" spans="3:40" ht="15" customHeight="1">
      <c r="C509" s="169"/>
      <c r="D509" s="306"/>
      <c r="E509" s="311"/>
      <c r="F509" s="241" t="s">
        <v>30</v>
      </c>
      <c r="G509" s="151"/>
      <c r="H509" s="151" t="s">
        <v>0</v>
      </c>
      <c r="I509" s="151" t="s">
        <v>166</v>
      </c>
      <c r="J509" s="151" t="s">
        <v>0</v>
      </c>
      <c r="K509" s="151" t="s">
        <v>167</v>
      </c>
      <c r="L509" s="151" t="s">
        <v>168</v>
      </c>
      <c r="M509" s="151" t="s">
        <v>0</v>
      </c>
      <c r="N509" s="151" t="s">
        <v>256</v>
      </c>
      <c r="O509" s="151" t="s">
        <v>170</v>
      </c>
      <c r="P509" s="155"/>
      <c r="Q509" s="42" t="str">
        <f t="shared" si="1"/>
        <v/>
      </c>
      <c r="R509" s="43" t="str">
        <f t="shared" si="2"/>
        <v/>
      </c>
      <c r="S509" s="44"/>
      <c r="T509" s="194"/>
      <c r="U509" s="194"/>
      <c r="Y509" s="195"/>
      <c r="Z509" s="195"/>
      <c r="AA509" s="195"/>
      <c r="AB509" s="195"/>
      <c r="AC509" s="195"/>
      <c r="AD509" s="195"/>
      <c r="AE509" s="195"/>
      <c r="AF509" s="195"/>
      <c r="AG509" s="195"/>
      <c r="AH509" s="195"/>
      <c r="AI509" s="195"/>
      <c r="AJ509" s="195"/>
      <c r="AK509" s="195"/>
      <c r="AL509" s="195"/>
      <c r="AM509" s="195"/>
      <c r="AN509" s="195"/>
    </row>
    <row r="510" spans="3:40" ht="15" customHeight="1">
      <c r="C510" s="169"/>
      <c r="D510" s="306"/>
      <c r="E510" s="311"/>
      <c r="F510" s="241" t="s">
        <v>549</v>
      </c>
      <c r="G510" s="151"/>
      <c r="H510" s="151" t="s">
        <v>0</v>
      </c>
      <c r="I510" s="151" t="s">
        <v>166</v>
      </c>
      <c r="J510" s="151" t="s">
        <v>0</v>
      </c>
      <c r="K510" s="151" t="s">
        <v>167</v>
      </c>
      <c r="L510" s="151" t="s">
        <v>168</v>
      </c>
      <c r="M510" s="151" t="s">
        <v>0</v>
      </c>
      <c r="N510" s="151" t="s">
        <v>257</v>
      </c>
      <c r="O510" s="151" t="s">
        <v>170</v>
      </c>
      <c r="P510" s="155"/>
      <c r="Q510" s="42" t="str">
        <f t="shared" si="1"/>
        <v/>
      </c>
      <c r="R510" s="43" t="str">
        <f t="shared" si="2"/>
        <v/>
      </c>
      <c r="S510" s="44"/>
      <c r="T510" s="194"/>
      <c r="U510" s="194"/>
      <c r="Y510" s="195"/>
      <c r="Z510" s="195"/>
      <c r="AA510" s="195"/>
      <c r="AB510" s="195"/>
      <c r="AC510" s="195"/>
      <c r="AD510" s="195"/>
      <c r="AE510" s="195"/>
      <c r="AF510" s="195"/>
      <c r="AG510" s="195"/>
      <c r="AH510" s="195"/>
      <c r="AI510" s="195"/>
      <c r="AJ510" s="195"/>
      <c r="AK510" s="195"/>
      <c r="AL510" s="195"/>
      <c r="AM510" s="195"/>
      <c r="AN510" s="195"/>
    </row>
    <row r="511" spans="3:40" ht="15" customHeight="1">
      <c r="C511" s="169"/>
      <c r="D511" s="306"/>
      <c r="E511" s="311"/>
      <c r="F511" s="241" t="s">
        <v>550</v>
      </c>
      <c r="G511" s="151"/>
      <c r="H511" s="151" t="s">
        <v>0</v>
      </c>
      <c r="I511" s="151" t="s">
        <v>166</v>
      </c>
      <c r="J511" s="151" t="s">
        <v>0</v>
      </c>
      <c r="K511" s="151" t="s">
        <v>167</v>
      </c>
      <c r="L511" s="151" t="s">
        <v>168</v>
      </c>
      <c r="M511" s="151" t="s">
        <v>0</v>
      </c>
      <c r="N511" s="151" t="s">
        <v>258</v>
      </c>
      <c r="O511" s="151" t="s">
        <v>170</v>
      </c>
      <c r="P511" s="155"/>
      <c r="Q511" s="42" t="str">
        <f t="shared" si="1"/>
        <v/>
      </c>
      <c r="R511" s="43" t="str">
        <f t="shared" si="2"/>
        <v/>
      </c>
      <c r="S511" s="44"/>
      <c r="T511" s="194"/>
      <c r="U511" s="197"/>
      <c r="Y511" s="167"/>
      <c r="Z511" s="167"/>
      <c r="AA511" s="167"/>
      <c r="AB511" s="167"/>
      <c r="AC511" s="167"/>
      <c r="AD511" s="167"/>
      <c r="AE511" s="167"/>
      <c r="AF511" s="167"/>
      <c r="AG511" s="167"/>
      <c r="AH511" s="167"/>
      <c r="AI511" s="167"/>
      <c r="AJ511" s="167"/>
      <c r="AK511" s="167"/>
      <c r="AL511" s="167"/>
      <c r="AM511" s="167"/>
      <c r="AN511" s="167"/>
    </row>
    <row r="512" spans="3:40" ht="15" customHeight="1">
      <c r="C512" s="169"/>
      <c r="D512" s="306"/>
      <c r="E512" s="311"/>
      <c r="F512" s="241" t="s">
        <v>551</v>
      </c>
      <c r="G512" s="151"/>
      <c r="H512" s="151" t="s">
        <v>0</v>
      </c>
      <c r="I512" s="151" t="s">
        <v>166</v>
      </c>
      <c r="J512" s="151" t="s">
        <v>0</v>
      </c>
      <c r="K512" s="151" t="s">
        <v>167</v>
      </c>
      <c r="L512" s="151" t="s">
        <v>168</v>
      </c>
      <c r="M512" s="151" t="s">
        <v>0</v>
      </c>
      <c r="N512" s="151" t="s">
        <v>259</v>
      </c>
      <c r="O512" s="151" t="s">
        <v>170</v>
      </c>
      <c r="P512" s="155"/>
      <c r="Q512" s="42" t="str">
        <f t="shared" si="1"/>
        <v/>
      </c>
      <c r="R512" s="43" t="str">
        <f t="shared" si="2"/>
        <v/>
      </c>
      <c r="S512" s="44"/>
      <c r="T512" s="194"/>
      <c r="U512" s="194"/>
      <c r="Y512" s="195"/>
      <c r="Z512" s="195"/>
      <c r="AA512" s="195"/>
      <c r="AB512" s="195"/>
      <c r="AC512" s="195"/>
      <c r="AD512" s="195"/>
      <c r="AE512" s="195"/>
      <c r="AF512" s="195"/>
      <c r="AG512" s="195"/>
      <c r="AH512" s="195"/>
      <c r="AI512" s="195"/>
      <c r="AJ512" s="195"/>
      <c r="AK512" s="195"/>
      <c r="AL512" s="195"/>
      <c r="AM512" s="195"/>
      <c r="AN512" s="195"/>
    </row>
    <row r="513" spans="3:40" ht="15" customHeight="1">
      <c r="C513" s="169"/>
      <c r="D513" s="306"/>
      <c r="E513" s="311"/>
      <c r="F513" s="241" t="s">
        <v>552</v>
      </c>
      <c r="G513" s="151"/>
      <c r="H513" s="151" t="s">
        <v>0</v>
      </c>
      <c r="I513" s="151" t="s">
        <v>166</v>
      </c>
      <c r="J513" s="151" t="s">
        <v>0</v>
      </c>
      <c r="K513" s="151" t="s">
        <v>167</v>
      </c>
      <c r="L513" s="151" t="s">
        <v>168</v>
      </c>
      <c r="M513" s="151" t="s">
        <v>0</v>
      </c>
      <c r="N513" s="151" t="s">
        <v>260</v>
      </c>
      <c r="O513" s="151" t="s">
        <v>170</v>
      </c>
      <c r="P513" s="155"/>
      <c r="Q513" s="42" t="str">
        <f t="shared" si="1"/>
        <v/>
      </c>
      <c r="R513" s="43" t="str">
        <f t="shared" si="2"/>
        <v/>
      </c>
      <c r="S513" s="44"/>
      <c r="T513" s="194"/>
      <c r="U513" s="194"/>
      <c r="Y513" s="195"/>
      <c r="Z513" s="195"/>
      <c r="AA513" s="195"/>
      <c r="AB513" s="195"/>
      <c r="AC513" s="195"/>
      <c r="AD513" s="195"/>
      <c r="AE513" s="195"/>
      <c r="AF513" s="195"/>
      <c r="AG513" s="195"/>
      <c r="AH513" s="195"/>
      <c r="AI513" s="195"/>
      <c r="AJ513" s="195"/>
      <c r="AK513" s="195"/>
      <c r="AL513" s="195"/>
      <c r="AM513" s="195"/>
      <c r="AN513" s="195"/>
    </row>
    <row r="514" spans="3:40" ht="15" customHeight="1">
      <c r="C514" s="169"/>
      <c r="D514" s="306"/>
      <c r="E514" s="311"/>
      <c r="F514" s="241" t="s">
        <v>31</v>
      </c>
      <c r="G514" s="151"/>
      <c r="H514" s="151" t="s">
        <v>0</v>
      </c>
      <c r="I514" s="151" t="s">
        <v>166</v>
      </c>
      <c r="J514" s="151" t="s">
        <v>0</v>
      </c>
      <c r="K514" s="151" t="s">
        <v>167</v>
      </c>
      <c r="L514" s="151" t="s">
        <v>168</v>
      </c>
      <c r="M514" s="151" t="s">
        <v>0</v>
      </c>
      <c r="N514" s="151" t="s">
        <v>261</v>
      </c>
      <c r="O514" s="151" t="s">
        <v>170</v>
      </c>
      <c r="P514" s="155"/>
      <c r="Q514" s="42" t="str">
        <f t="shared" si="1"/>
        <v/>
      </c>
      <c r="R514" s="43" t="str">
        <f t="shared" si="2"/>
        <v/>
      </c>
      <c r="S514" s="44"/>
      <c r="T514" s="194"/>
      <c r="U514" s="194"/>
      <c r="Y514" s="195"/>
      <c r="Z514" s="195"/>
      <c r="AA514" s="195"/>
      <c r="AB514" s="195"/>
      <c r="AC514" s="195"/>
      <c r="AD514" s="195"/>
      <c r="AE514" s="195"/>
      <c r="AF514" s="195"/>
      <c r="AG514" s="195"/>
      <c r="AH514" s="195"/>
      <c r="AI514" s="195"/>
      <c r="AJ514" s="195"/>
      <c r="AK514" s="195"/>
      <c r="AL514" s="195"/>
      <c r="AM514" s="195"/>
      <c r="AN514" s="195"/>
    </row>
    <row r="515" spans="3:40" ht="15" customHeight="1">
      <c r="C515" s="169"/>
      <c r="D515" s="306"/>
      <c r="E515" s="311"/>
      <c r="F515" s="241" t="s">
        <v>553</v>
      </c>
      <c r="G515" s="151"/>
      <c r="H515" s="151" t="s">
        <v>0</v>
      </c>
      <c r="I515" s="151" t="s">
        <v>166</v>
      </c>
      <c r="J515" s="151" t="s">
        <v>0</v>
      </c>
      <c r="K515" s="151" t="s">
        <v>167</v>
      </c>
      <c r="L515" s="151" t="s">
        <v>168</v>
      </c>
      <c r="M515" s="151" t="s">
        <v>0</v>
      </c>
      <c r="N515" s="151" t="s">
        <v>262</v>
      </c>
      <c r="O515" s="151" t="s">
        <v>170</v>
      </c>
      <c r="P515" s="155"/>
      <c r="Q515" s="42" t="str">
        <f t="shared" si="1"/>
        <v/>
      </c>
      <c r="R515" s="43" t="str">
        <f t="shared" si="2"/>
        <v/>
      </c>
      <c r="S515" s="44"/>
      <c r="T515" s="194"/>
      <c r="U515" s="194"/>
      <c r="Y515" s="195"/>
      <c r="Z515" s="195"/>
      <c r="AA515" s="195"/>
      <c r="AB515" s="195"/>
      <c r="AC515" s="195"/>
      <c r="AD515" s="195"/>
      <c r="AE515" s="195"/>
      <c r="AF515" s="195"/>
      <c r="AG515" s="195"/>
      <c r="AH515" s="195"/>
      <c r="AI515" s="195"/>
      <c r="AJ515" s="195"/>
      <c r="AK515" s="195"/>
      <c r="AL515" s="195"/>
      <c r="AM515" s="195"/>
      <c r="AN515" s="195"/>
    </row>
    <row r="516" spans="3:40" ht="15" customHeight="1">
      <c r="C516" s="169"/>
      <c r="D516" s="306"/>
      <c r="E516" s="311"/>
      <c r="F516" s="241" t="s">
        <v>32</v>
      </c>
      <c r="G516" s="151"/>
      <c r="H516" s="151" t="s">
        <v>0</v>
      </c>
      <c r="I516" s="151" t="s">
        <v>166</v>
      </c>
      <c r="J516" s="151" t="s">
        <v>0</v>
      </c>
      <c r="K516" s="151" t="s">
        <v>167</v>
      </c>
      <c r="L516" s="151" t="s">
        <v>168</v>
      </c>
      <c r="M516" s="151" t="s">
        <v>0</v>
      </c>
      <c r="N516" s="151" t="s">
        <v>263</v>
      </c>
      <c r="O516" s="151" t="s">
        <v>170</v>
      </c>
      <c r="P516" s="155"/>
      <c r="Q516" s="42" t="str">
        <f t="shared" si="1"/>
        <v/>
      </c>
      <c r="R516" s="43" t="str">
        <f t="shared" si="2"/>
        <v/>
      </c>
      <c r="S516" s="44"/>
      <c r="T516" s="194"/>
      <c r="U516" s="194"/>
      <c r="Y516" s="195"/>
      <c r="Z516" s="195"/>
      <c r="AA516" s="195"/>
      <c r="AB516" s="195"/>
      <c r="AC516" s="195"/>
      <c r="AD516" s="195"/>
      <c r="AE516" s="195"/>
      <c r="AF516" s="195"/>
      <c r="AG516" s="195"/>
      <c r="AH516" s="195"/>
      <c r="AI516" s="195"/>
      <c r="AJ516" s="195"/>
      <c r="AK516" s="195"/>
      <c r="AL516" s="195"/>
      <c r="AM516" s="195"/>
      <c r="AN516" s="195"/>
    </row>
    <row r="517" spans="3:40" ht="15" customHeight="1">
      <c r="C517" s="169"/>
      <c r="D517" s="306"/>
      <c r="E517" s="311"/>
      <c r="F517" s="241" t="s">
        <v>554</v>
      </c>
      <c r="G517" s="151"/>
      <c r="H517" s="151" t="s">
        <v>0</v>
      </c>
      <c r="I517" s="151" t="s">
        <v>166</v>
      </c>
      <c r="J517" s="151" t="s">
        <v>0</v>
      </c>
      <c r="K517" s="151" t="s">
        <v>167</v>
      </c>
      <c r="L517" s="151" t="s">
        <v>168</v>
      </c>
      <c r="M517" s="151" t="s">
        <v>0</v>
      </c>
      <c r="N517" s="151" t="s">
        <v>264</v>
      </c>
      <c r="O517" s="151" t="s">
        <v>170</v>
      </c>
      <c r="P517" s="155"/>
      <c r="Q517" s="42" t="str">
        <f t="shared" si="1"/>
        <v/>
      </c>
      <c r="R517" s="43" t="str">
        <f t="shared" si="2"/>
        <v/>
      </c>
      <c r="S517" s="44"/>
      <c r="T517" s="194"/>
      <c r="U517" s="194"/>
      <c r="Y517" s="195"/>
      <c r="Z517" s="195"/>
      <c r="AA517" s="195"/>
      <c r="AB517" s="195"/>
      <c r="AC517" s="195"/>
      <c r="AD517" s="195"/>
      <c r="AE517" s="195"/>
      <c r="AF517" s="195"/>
      <c r="AG517" s="195"/>
      <c r="AH517" s="195"/>
      <c r="AI517" s="195"/>
      <c r="AJ517" s="195"/>
      <c r="AK517" s="195"/>
      <c r="AL517" s="195"/>
      <c r="AM517" s="195"/>
      <c r="AN517" s="195"/>
    </row>
    <row r="518" spans="3:40" ht="15" customHeight="1">
      <c r="C518" s="169"/>
      <c r="D518" s="306"/>
      <c r="E518" s="311"/>
      <c r="F518" s="241" t="s">
        <v>33</v>
      </c>
      <c r="G518" s="151"/>
      <c r="H518" s="151" t="s">
        <v>0</v>
      </c>
      <c r="I518" s="151" t="s">
        <v>166</v>
      </c>
      <c r="J518" s="151" t="s">
        <v>0</v>
      </c>
      <c r="K518" s="151" t="s">
        <v>167</v>
      </c>
      <c r="L518" s="151" t="s">
        <v>168</v>
      </c>
      <c r="M518" s="151" t="s">
        <v>0</v>
      </c>
      <c r="N518" s="151" t="s">
        <v>265</v>
      </c>
      <c r="O518" s="151" t="s">
        <v>170</v>
      </c>
      <c r="P518" s="155"/>
      <c r="Q518" s="42" t="str">
        <f t="shared" si="1"/>
        <v/>
      </c>
      <c r="R518" s="43" t="str">
        <f t="shared" si="2"/>
        <v/>
      </c>
      <c r="S518" s="44"/>
      <c r="T518" s="194"/>
      <c r="U518" s="194"/>
      <c r="Y518" s="195"/>
      <c r="Z518" s="195"/>
      <c r="AA518" s="195"/>
      <c r="AB518" s="195"/>
      <c r="AC518" s="195"/>
      <c r="AD518" s="195"/>
      <c r="AE518" s="195"/>
      <c r="AF518" s="195"/>
      <c r="AG518" s="195"/>
      <c r="AH518" s="195"/>
      <c r="AI518" s="195"/>
      <c r="AJ518" s="195"/>
      <c r="AK518" s="195"/>
      <c r="AL518" s="195"/>
      <c r="AM518" s="195"/>
      <c r="AN518" s="195"/>
    </row>
    <row r="519" spans="3:40" ht="15" customHeight="1">
      <c r="C519" s="169"/>
      <c r="D519" s="306"/>
      <c r="E519" s="311"/>
      <c r="F519" s="241" t="s">
        <v>34</v>
      </c>
      <c r="G519" s="151"/>
      <c r="H519" s="151" t="s">
        <v>0</v>
      </c>
      <c r="I519" s="151" t="s">
        <v>166</v>
      </c>
      <c r="J519" s="151" t="s">
        <v>0</v>
      </c>
      <c r="K519" s="151" t="s">
        <v>167</v>
      </c>
      <c r="L519" s="151" t="s">
        <v>168</v>
      </c>
      <c r="M519" s="151" t="s">
        <v>0</v>
      </c>
      <c r="N519" s="151" t="s">
        <v>266</v>
      </c>
      <c r="O519" s="151" t="s">
        <v>170</v>
      </c>
      <c r="P519" s="155"/>
      <c r="Q519" s="42" t="str">
        <f t="shared" si="1"/>
        <v/>
      </c>
      <c r="R519" s="43" t="str">
        <f t="shared" si="2"/>
        <v/>
      </c>
      <c r="S519" s="44"/>
      <c r="T519" s="194"/>
      <c r="U519" s="194"/>
      <c r="Y519" s="195"/>
      <c r="Z519" s="195"/>
      <c r="AA519" s="195"/>
      <c r="AB519" s="195"/>
      <c r="AC519" s="195"/>
      <c r="AD519" s="195"/>
      <c r="AE519" s="195"/>
      <c r="AF519" s="195"/>
      <c r="AG519" s="195"/>
      <c r="AH519" s="195"/>
      <c r="AI519" s="195"/>
      <c r="AJ519" s="195"/>
      <c r="AK519" s="195"/>
      <c r="AL519" s="195"/>
      <c r="AM519" s="195"/>
      <c r="AN519" s="195"/>
    </row>
    <row r="520" spans="3:40" ht="15" customHeight="1">
      <c r="C520" s="169"/>
      <c r="D520" s="306"/>
      <c r="E520" s="311"/>
      <c r="F520" s="241" t="s">
        <v>555</v>
      </c>
      <c r="G520" s="151"/>
      <c r="H520" s="151" t="s">
        <v>0</v>
      </c>
      <c r="I520" s="151" t="s">
        <v>166</v>
      </c>
      <c r="J520" s="151" t="s">
        <v>0</v>
      </c>
      <c r="K520" s="151" t="s">
        <v>167</v>
      </c>
      <c r="L520" s="151" t="s">
        <v>168</v>
      </c>
      <c r="M520" s="151" t="s">
        <v>0</v>
      </c>
      <c r="N520" s="151" t="s">
        <v>267</v>
      </c>
      <c r="O520" s="151" t="s">
        <v>170</v>
      </c>
      <c r="P520" s="155"/>
      <c r="Q520" s="42" t="str">
        <f t="shared" si="1"/>
        <v/>
      </c>
      <c r="R520" s="43" t="str">
        <f t="shared" si="2"/>
        <v/>
      </c>
      <c r="S520" s="44"/>
      <c r="T520" s="194"/>
      <c r="U520" s="194"/>
      <c r="Y520" s="195"/>
      <c r="Z520" s="195"/>
      <c r="AA520" s="195"/>
      <c r="AB520" s="195"/>
      <c r="AC520" s="195"/>
      <c r="AD520" s="195"/>
      <c r="AE520" s="195"/>
      <c r="AF520" s="195"/>
      <c r="AG520" s="195"/>
      <c r="AH520" s="195"/>
      <c r="AI520" s="195"/>
      <c r="AJ520" s="195"/>
      <c r="AK520" s="195"/>
      <c r="AL520" s="195"/>
      <c r="AM520" s="195"/>
      <c r="AN520" s="195"/>
    </row>
    <row r="521" spans="3:40" ht="15" customHeight="1">
      <c r="C521" s="169"/>
      <c r="D521" s="306"/>
      <c r="E521" s="311"/>
      <c r="F521" s="242" t="s">
        <v>556</v>
      </c>
      <c r="G521" s="151"/>
      <c r="H521" s="151" t="s">
        <v>0</v>
      </c>
      <c r="I521" s="151" t="s">
        <v>166</v>
      </c>
      <c r="J521" s="151" t="s">
        <v>0</v>
      </c>
      <c r="K521" s="151" t="s">
        <v>167</v>
      </c>
      <c r="L521" s="151" t="s">
        <v>168</v>
      </c>
      <c r="M521" s="151" t="s">
        <v>0</v>
      </c>
      <c r="N521" s="151" t="s">
        <v>268</v>
      </c>
      <c r="O521" s="151" t="s">
        <v>170</v>
      </c>
      <c r="P521" s="155"/>
      <c r="Q521" s="42" t="str">
        <f t="shared" si="1"/>
        <v/>
      </c>
      <c r="R521" s="43" t="str">
        <f t="shared" si="2"/>
        <v/>
      </c>
      <c r="S521" s="44"/>
      <c r="T521" s="171"/>
      <c r="U521" s="172"/>
      <c r="Y521" s="181"/>
      <c r="Z521" s="181"/>
      <c r="AA521" s="181"/>
      <c r="AB521" s="181"/>
      <c r="AC521" s="181"/>
      <c r="AD521" s="181"/>
      <c r="AE521" s="181"/>
      <c r="AF521" s="181"/>
      <c r="AG521" s="181"/>
      <c r="AH521" s="181"/>
      <c r="AI521" s="181"/>
      <c r="AJ521" s="181"/>
      <c r="AK521" s="181"/>
      <c r="AL521" s="181"/>
      <c r="AM521" s="181"/>
      <c r="AN521" s="181"/>
    </row>
    <row r="522" spans="3:40" ht="15" customHeight="1">
      <c r="C522" s="169"/>
      <c r="D522" s="306" t="s">
        <v>506</v>
      </c>
      <c r="E522" s="311" t="s">
        <v>663</v>
      </c>
      <c r="F522" s="241" t="s">
        <v>35</v>
      </c>
      <c r="G522" s="151"/>
      <c r="H522" s="151" t="s">
        <v>0</v>
      </c>
      <c r="I522" s="151" t="s">
        <v>166</v>
      </c>
      <c r="J522" s="151" t="s">
        <v>0</v>
      </c>
      <c r="K522" s="151" t="s">
        <v>167</v>
      </c>
      <c r="L522" s="151" t="s">
        <v>168</v>
      </c>
      <c r="M522" s="151" t="s">
        <v>0</v>
      </c>
      <c r="N522" s="151" t="s">
        <v>269</v>
      </c>
      <c r="O522" s="151" t="s">
        <v>170</v>
      </c>
      <c r="P522" s="155"/>
      <c r="Q522" s="42" t="str">
        <f t="shared" si="1"/>
        <v/>
      </c>
      <c r="R522" s="43" t="str">
        <f t="shared" si="2"/>
        <v/>
      </c>
      <c r="S522" s="44"/>
      <c r="T522" s="194"/>
      <c r="U522" s="194"/>
      <c r="Y522" s="195"/>
      <c r="Z522" s="195"/>
      <c r="AA522" s="195"/>
      <c r="AB522" s="195"/>
      <c r="AC522" s="195"/>
      <c r="AD522" s="195"/>
      <c r="AE522" s="195"/>
      <c r="AF522" s="195"/>
      <c r="AG522" s="195"/>
      <c r="AH522" s="195"/>
      <c r="AI522" s="195"/>
      <c r="AJ522" s="195"/>
      <c r="AK522" s="195"/>
      <c r="AL522" s="195"/>
      <c r="AM522" s="195"/>
      <c r="AN522" s="195"/>
    </row>
    <row r="523" spans="3:40" ht="15" customHeight="1">
      <c r="C523" s="169"/>
      <c r="D523" s="306"/>
      <c r="E523" s="311"/>
      <c r="F523" s="241" t="s">
        <v>557</v>
      </c>
      <c r="G523" s="151"/>
      <c r="H523" s="151" t="s">
        <v>0</v>
      </c>
      <c r="I523" s="151" t="s">
        <v>166</v>
      </c>
      <c r="J523" s="151" t="s">
        <v>0</v>
      </c>
      <c r="K523" s="151" t="s">
        <v>167</v>
      </c>
      <c r="L523" s="151" t="s">
        <v>168</v>
      </c>
      <c r="M523" s="151" t="s">
        <v>0</v>
      </c>
      <c r="N523" s="151" t="s">
        <v>270</v>
      </c>
      <c r="O523" s="151" t="s">
        <v>170</v>
      </c>
      <c r="P523" s="155"/>
      <c r="Q523" s="42" t="str">
        <f t="shared" si="1"/>
        <v/>
      </c>
      <c r="R523" s="43" t="str">
        <f t="shared" si="2"/>
        <v/>
      </c>
      <c r="S523" s="44"/>
      <c r="T523" s="194"/>
      <c r="U523" s="194"/>
      <c r="Y523" s="195"/>
      <c r="Z523" s="195"/>
      <c r="AA523" s="195"/>
      <c r="AB523" s="195"/>
      <c r="AC523" s="195"/>
      <c r="AD523" s="195"/>
      <c r="AE523" s="195"/>
      <c r="AF523" s="195"/>
      <c r="AG523" s="195"/>
      <c r="AH523" s="195"/>
      <c r="AI523" s="195"/>
      <c r="AJ523" s="195"/>
      <c r="AK523" s="195"/>
      <c r="AL523" s="195"/>
      <c r="AM523" s="195"/>
      <c r="AN523" s="195"/>
    </row>
    <row r="524" spans="3:40" ht="15" customHeight="1">
      <c r="C524" s="169"/>
      <c r="D524" s="306"/>
      <c r="E524" s="311"/>
      <c r="F524" s="241" t="s">
        <v>558</v>
      </c>
      <c r="G524" s="151"/>
      <c r="H524" s="151" t="s">
        <v>0</v>
      </c>
      <c r="I524" s="151" t="s">
        <v>166</v>
      </c>
      <c r="J524" s="151" t="s">
        <v>0</v>
      </c>
      <c r="K524" s="151" t="s">
        <v>167</v>
      </c>
      <c r="L524" s="151" t="s">
        <v>168</v>
      </c>
      <c r="M524" s="151" t="s">
        <v>0</v>
      </c>
      <c r="N524" s="151" t="s">
        <v>271</v>
      </c>
      <c r="O524" s="151" t="s">
        <v>170</v>
      </c>
      <c r="P524" s="155"/>
      <c r="Q524" s="42" t="str">
        <f t="shared" si="1"/>
        <v/>
      </c>
      <c r="R524" s="43" t="str">
        <f t="shared" si="2"/>
        <v/>
      </c>
      <c r="S524" s="44"/>
      <c r="T524" s="194"/>
      <c r="U524" s="194"/>
      <c r="Y524" s="195"/>
      <c r="Z524" s="195"/>
      <c r="AA524" s="195"/>
      <c r="AB524" s="195"/>
      <c r="AC524" s="195"/>
      <c r="AD524" s="195"/>
      <c r="AE524" s="195"/>
      <c r="AF524" s="195"/>
      <c r="AG524" s="195"/>
      <c r="AH524" s="195"/>
      <c r="AI524" s="195"/>
      <c r="AJ524" s="195"/>
      <c r="AK524" s="195"/>
      <c r="AL524" s="195"/>
      <c r="AM524" s="195"/>
      <c r="AN524" s="195"/>
    </row>
    <row r="525" spans="3:40" ht="15" customHeight="1">
      <c r="C525" s="169"/>
      <c r="D525" s="306"/>
      <c r="E525" s="311"/>
      <c r="F525" s="241" t="s">
        <v>559</v>
      </c>
      <c r="G525" s="151"/>
      <c r="H525" s="151" t="s">
        <v>0</v>
      </c>
      <c r="I525" s="151" t="s">
        <v>166</v>
      </c>
      <c r="J525" s="151" t="s">
        <v>0</v>
      </c>
      <c r="K525" s="151" t="s">
        <v>167</v>
      </c>
      <c r="L525" s="151" t="s">
        <v>168</v>
      </c>
      <c r="M525" s="151" t="s">
        <v>0</v>
      </c>
      <c r="N525" s="151" t="s">
        <v>272</v>
      </c>
      <c r="O525" s="151" t="s">
        <v>170</v>
      </c>
      <c r="P525" s="155"/>
      <c r="Q525" s="42" t="str">
        <f t="shared" si="1"/>
        <v/>
      </c>
      <c r="R525" s="43" t="str">
        <f t="shared" si="2"/>
        <v/>
      </c>
      <c r="S525" s="44"/>
      <c r="T525" s="194"/>
      <c r="U525" s="194"/>
      <c r="Y525" s="195"/>
      <c r="Z525" s="195"/>
      <c r="AA525" s="195"/>
      <c r="AB525" s="195"/>
      <c r="AC525" s="195"/>
      <c r="AD525" s="195"/>
      <c r="AE525" s="195"/>
      <c r="AF525" s="195"/>
      <c r="AG525" s="195"/>
      <c r="AH525" s="195"/>
      <c r="AI525" s="195"/>
      <c r="AJ525" s="195"/>
      <c r="AK525" s="195"/>
      <c r="AL525" s="195"/>
      <c r="AM525" s="195"/>
      <c r="AN525" s="195"/>
    </row>
    <row r="526" spans="3:40" ht="15" customHeight="1">
      <c r="C526" s="169"/>
      <c r="D526" s="306"/>
      <c r="E526" s="311"/>
      <c r="F526" s="242" t="s">
        <v>560</v>
      </c>
      <c r="G526" s="151"/>
      <c r="H526" s="151" t="s">
        <v>0</v>
      </c>
      <c r="I526" s="151" t="s">
        <v>166</v>
      </c>
      <c r="J526" s="151" t="s">
        <v>0</v>
      </c>
      <c r="K526" s="151" t="s">
        <v>167</v>
      </c>
      <c r="L526" s="151" t="s">
        <v>168</v>
      </c>
      <c r="M526" s="151" t="s">
        <v>0</v>
      </c>
      <c r="N526" s="151" t="s">
        <v>177</v>
      </c>
      <c r="O526" s="151" t="s">
        <v>170</v>
      </c>
      <c r="P526" s="155"/>
      <c r="Q526" s="42" t="str">
        <f t="shared" si="1"/>
        <v/>
      </c>
      <c r="R526" s="43" t="str">
        <f t="shared" si="2"/>
        <v/>
      </c>
      <c r="S526" s="44"/>
      <c r="T526" s="194"/>
      <c r="U526" s="197"/>
      <c r="Y526" s="167"/>
      <c r="Z526" s="167"/>
      <c r="AA526" s="167"/>
      <c r="AB526" s="167"/>
      <c r="AC526" s="167"/>
      <c r="AD526" s="167"/>
      <c r="AE526" s="167"/>
      <c r="AF526" s="167"/>
      <c r="AG526" s="167"/>
      <c r="AH526" s="167"/>
      <c r="AI526" s="167"/>
      <c r="AJ526" s="167"/>
      <c r="AK526" s="167"/>
      <c r="AL526" s="167"/>
      <c r="AM526" s="167"/>
      <c r="AN526" s="167"/>
    </row>
    <row r="527" spans="3:40" ht="15" customHeight="1">
      <c r="C527" s="169"/>
      <c r="D527" s="306" t="s">
        <v>506</v>
      </c>
      <c r="E527" s="311" t="s">
        <v>664</v>
      </c>
      <c r="F527" s="241" t="s">
        <v>561</v>
      </c>
      <c r="G527" s="151"/>
      <c r="H527" s="151" t="s">
        <v>0</v>
      </c>
      <c r="I527" s="151" t="s">
        <v>166</v>
      </c>
      <c r="J527" s="151" t="s">
        <v>0</v>
      </c>
      <c r="K527" s="151" t="s">
        <v>167</v>
      </c>
      <c r="L527" s="151" t="s">
        <v>168</v>
      </c>
      <c r="M527" s="151" t="s">
        <v>0</v>
      </c>
      <c r="N527" s="151" t="s">
        <v>273</v>
      </c>
      <c r="O527" s="151" t="s">
        <v>170</v>
      </c>
      <c r="P527" s="155"/>
      <c r="Q527" s="42" t="str">
        <f t="shared" si="1"/>
        <v/>
      </c>
      <c r="R527" s="43" t="str">
        <f t="shared" si="2"/>
        <v/>
      </c>
      <c r="S527" s="44"/>
      <c r="T527" s="194"/>
      <c r="U527" s="194"/>
      <c r="Y527" s="195"/>
      <c r="Z527" s="195"/>
      <c r="AA527" s="195"/>
      <c r="AB527" s="195"/>
      <c r="AC527" s="195"/>
      <c r="AD527" s="195"/>
      <c r="AE527" s="195"/>
      <c r="AF527" s="195"/>
      <c r="AG527" s="195"/>
      <c r="AH527" s="195"/>
      <c r="AI527" s="195"/>
      <c r="AJ527" s="195"/>
      <c r="AK527" s="195"/>
      <c r="AL527" s="195"/>
      <c r="AM527" s="195"/>
      <c r="AN527" s="195"/>
    </row>
    <row r="528" spans="3:40" ht="15" customHeight="1">
      <c r="C528" s="169"/>
      <c r="D528" s="306"/>
      <c r="E528" s="311"/>
      <c r="F528" s="241" t="s">
        <v>562</v>
      </c>
      <c r="G528" s="151"/>
      <c r="H528" s="151" t="s">
        <v>0</v>
      </c>
      <c r="I528" s="151" t="s">
        <v>166</v>
      </c>
      <c r="J528" s="151" t="s">
        <v>0</v>
      </c>
      <c r="K528" s="151" t="s">
        <v>167</v>
      </c>
      <c r="L528" s="151" t="s">
        <v>168</v>
      </c>
      <c r="M528" s="151" t="s">
        <v>0</v>
      </c>
      <c r="N528" s="151" t="s">
        <v>274</v>
      </c>
      <c r="O528" s="151" t="s">
        <v>170</v>
      </c>
      <c r="P528" s="155"/>
      <c r="Q528" s="42" t="str">
        <f t="shared" si="1"/>
        <v/>
      </c>
      <c r="R528" s="43" t="str">
        <f t="shared" si="2"/>
        <v/>
      </c>
      <c r="S528" s="44"/>
      <c r="T528" s="194"/>
      <c r="U528" s="194"/>
      <c r="Y528" s="195"/>
      <c r="Z528" s="195"/>
      <c r="AA528" s="195"/>
      <c r="AB528" s="195"/>
      <c r="AC528" s="195"/>
      <c r="AD528" s="195"/>
      <c r="AE528" s="195"/>
      <c r="AF528" s="195"/>
      <c r="AG528" s="195"/>
      <c r="AH528" s="195"/>
      <c r="AI528" s="195"/>
      <c r="AJ528" s="195"/>
      <c r="AK528" s="195"/>
      <c r="AL528" s="195"/>
      <c r="AM528" s="195"/>
      <c r="AN528" s="195"/>
    </row>
    <row r="529" spans="3:40" ht="15" customHeight="1">
      <c r="C529" s="169"/>
      <c r="D529" s="306"/>
      <c r="E529" s="311"/>
      <c r="F529" s="241" t="s">
        <v>36</v>
      </c>
      <c r="G529" s="151"/>
      <c r="H529" s="151" t="s">
        <v>0</v>
      </c>
      <c r="I529" s="151" t="s">
        <v>166</v>
      </c>
      <c r="J529" s="151" t="s">
        <v>0</v>
      </c>
      <c r="K529" s="151" t="s">
        <v>167</v>
      </c>
      <c r="L529" s="151" t="s">
        <v>168</v>
      </c>
      <c r="M529" s="151" t="s">
        <v>0</v>
      </c>
      <c r="N529" s="151" t="s">
        <v>275</v>
      </c>
      <c r="O529" s="151" t="s">
        <v>170</v>
      </c>
      <c r="P529" s="155"/>
      <c r="Q529" s="42" t="str">
        <f t="shared" si="1"/>
        <v/>
      </c>
      <c r="R529" s="43" t="str">
        <f t="shared" si="2"/>
        <v/>
      </c>
      <c r="S529" s="44"/>
      <c r="T529" s="194"/>
      <c r="U529" s="194"/>
      <c r="Y529" s="195"/>
      <c r="Z529" s="195"/>
      <c r="AA529" s="195"/>
      <c r="AB529" s="195"/>
      <c r="AC529" s="195"/>
      <c r="AD529" s="195"/>
      <c r="AE529" s="195"/>
      <c r="AF529" s="195"/>
      <c r="AG529" s="195"/>
      <c r="AH529" s="195"/>
      <c r="AI529" s="195"/>
      <c r="AJ529" s="195"/>
      <c r="AK529" s="195"/>
      <c r="AL529" s="195"/>
      <c r="AM529" s="195"/>
      <c r="AN529" s="195"/>
    </row>
    <row r="530" spans="3:40" ht="15" customHeight="1">
      <c r="C530" s="169"/>
      <c r="D530" s="306"/>
      <c r="E530" s="311"/>
      <c r="F530" s="241" t="s">
        <v>37</v>
      </c>
      <c r="G530" s="151"/>
      <c r="H530" s="151" t="s">
        <v>0</v>
      </c>
      <c r="I530" s="151" t="s">
        <v>166</v>
      </c>
      <c r="J530" s="151" t="s">
        <v>0</v>
      </c>
      <c r="K530" s="151" t="s">
        <v>167</v>
      </c>
      <c r="L530" s="151" t="s">
        <v>168</v>
      </c>
      <c r="M530" s="151" t="s">
        <v>0</v>
      </c>
      <c r="N530" s="151" t="s">
        <v>276</v>
      </c>
      <c r="O530" s="151" t="s">
        <v>170</v>
      </c>
      <c r="P530" s="155"/>
      <c r="Q530" s="42" t="str">
        <f t="shared" si="1"/>
        <v/>
      </c>
      <c r="R530" s="43" t="str">
        <f t="shared" si="2"/>
        <v/>
      </c>
      <c r="S530" s="44"/>
      <c r="T530" s="194"/>
      <c r="U530" s="198"/>
    </row>
    <row r="531" spans="3:40" ht="15" customHeight="1">
      <c r="C531" s="169"/>
      <c r="D531" s="306"/>
      <c r="E531" s="311"/>
      <c r="F531" s="241" t="s">
        <v>38</v>
      </c>
      <c r="G531" s="151"/>
      <c r="H531" s="151" t="s">
        <v>0</v>
      </c>
      <c r="I531" s="151" t="s">
        <v>166</v>
      </c>
      <c r="J531" s="151" t="s">
        <v>0</v>
      </c>
      <c r="K531" s="151" t="s">
        <v>167</v>
      </c>
      <c r="L531" s="151" t="s">
        <v>168</v>
      </c>
      <c r="M531" s="151" t="s">
        <v>0</v>
      </c>
      <c r="N531" s="151" t="s">
        <v>277</v>
      </c>
      <c r="O531" s="151" t="s">
        <v>170</v>
      </c>
      <c r="P531" s="155"/>
      <c r="Q531" s="42" t="str">
        <f t="shared" ref="Q531:Q594" si="3">IF(OR(AND(Q79="",R79=""),AND(Q305="",R305=""),AND(R79="X",R305="X"),OR(R79="M",R305="M")),"",SUM(Q79,Q305))</f>
        <v/>
      </c>
      <c r="R531" s="43" t="str">
        <f t="shared" ref="R531:R594" si="4">IF(AND(AND(R79="X",R305="X"),SUM(Q79,Q305)=0,ISNUMBER(Q531)),"",IF(OR(R79="M",R305="M"),"M",IF(AND(R79=R305,OR(R79="X",R79="W",R79="Z")),UPPER(R79),"")))</f>
        <v/>
      </c>
      <c r="S531" s="44"/>
      <c r="T531" s="194"/>
      <c r="U531" s="198"/>
    </row>
    <row r="532" spans="3:40" ht="15" customHeight="1">
      <c r="C532" s="169"/>
      <c r="D532" s="306"/>
      <c r="E532" s="311"/>
      <c r="F532" s="241" t="s">
        <v>39</v>
      </c>
      <c r="G532" s="151"/>
      <c r="H532" s="151" t="s">
        <v>0</v>
      </c>
      <c r="I532" s="151" t="s">
        <v>166</v>
      </c>
      <c r="J532" s="151" t="s">
        <v>0</v>
      </c>
      <c r="K532" s="151" t="s">
        <v>167</v>
      </c>
      <c r="L532" s="151" t="s">
        <v>168</v>
      </c>
      <c r="M532" s="151" t="s">
        <v>0</v>
      </c>
      <c r="N532" s="151" t="s">
        <v>278</v>
      </c>
      <c r="O532" s="151" t="s">
        <v>170</v>
      </c>
      <c r="P532" s="155"/>
      <c r="Q532" s="42" t="str">
        <f t="shared" si="3"/>
        <v/>
      </c>
      <c r="R532" s="43" t="str">
        <f t="shared" si="4"/>
        <v/>
      </c>
      <c r="S532" s="44"/>
      <c r="T532" s="194"/>
      <c r="U532" s="198"/>
    </row>
    <row r="533" spans="3:40" ht="15" customHeight="1">
      <c r="C533" s="169"/>
      <c r="D533" s="306"/>
      <c r="E533" s="311"/>
      <c r="F533" s="241" t="s">
        <v>563</v>
      </c>
      <c r="G533" s="151"/>
      <c r="H533" s="151" t="s">
        <v>0</v>
      </c>
      <c r="I533" s="151" t="s">
        <v>166</v>
      </c>
      <c r="J533" s="151" t="s">
        <v>0</v>
      </c>
      <c r="K533" s="151" t="s">
        <v>167</v>
      </c>
      <c r="L533" s="151" t="s">
        <v>168</v>
      </c>
      <c r="M533" s="151" t="s">
        <v>0</v>
      </c>
      <c r="N533" s="151" t="s">
        <v>279</v>
      </c>
      <c r="O533" s="151" t="s">
        <v>170</v>
      </c>
      <c r="P533" s="155"/>
      <c r="Q533" s="42" t="str">
        <f t="shared" si="3"/>
        <v/>
      </c>
      <c r="R533" s="43" t="str">
        <f t="shared" si="4"/>
        <v/>
      </c>
      <c r="S533" s="44"/>
      <c r="T533" s="194"/>
      <c r="U533" s="198"/>
    </row>
    <row r="534" spans="3:40" ht="15" customHeight="1">
      <c r="C534" s="169"/>
      <c r="D534" s="306"/>
      <c r="E534" s="311"/>
      <c r="F534" s="241" t="s">
        <v>564</v>
      </c>
      <c r="G534" s="151"/>
      <c r="H534" s="151" t="s">
        <v>0</v>
      </c>
      <c r="I534" s="151" t="s">
        <v>166</v>
      </c>
      <c r="J534" s="151" t="s">
        <v>0</v>
      </c>
      <c r="K534" s="151" t="s">
        <v>167</v>
      </c>
      <c r="L534" s="151" t="s">
        <v>168</v>
      </c>
      <c r="M534" s="151" t="s">
        <v>0</v>
      </c>
      <c r="N534" s="151" t="s">
        <v>280</v>
      </c>
      <c r="O534" s="151" t="s">
        <v>170</v>
      </c>
      <c r="P534" s="155"/>
      <c r="Q534" s="42" t="str">
        <f t="shared" si="3"/>
        <v/>
      </c>
      <c r="R534" s="43" t="str">
        <f t="shared" si="4"/>
        <v/>
      </c>
      <c r="S534" s="44"/>
      <c r="T534" s="194"/>
      <c r="U534" s="198"/>
    </row>
    <row r="535" spans="3:40" ht="15" customHeight="1">
      <c r="C535" s="169"/>
      <c r="D535" s="306"/>
      <c r="E535" s="311"/>
      <c r="F535" s="241" t="s">
        <v>565</v>
      </c>
      <c r="G535" s="151"/>
      <c r="H535" s="151" t="s">
        <v>0</v>
      </c>
      <c r="I535" s="151" t="s">
        <v>166</v>
      </c>
      <c r="J535" s="151" t="s">
        <v>0</v>
      </c>
      <c r="K535" s="151" t="s">
        <v>167</v>
      </c>
      <c r="L535" s="151" t="s">
        <v>168</v>
      </c>
      <c r="M535" s="151" t="s">
        <v>0</v>
      </c>
      <c r="N535" s="151" t="s">
        <v>281</v>
      </c>
      <c r="O535" s="151" t="s">
        <v>170</v>
      </c>
      <c r="P535" s="155"/>
      <c r="Q535" s="42" t="str">
        <f t="shared" si="3"/>
        <v/>
      </c>
      <c r="R535" s="43" t="str">
        <f t="shared" si="4"/>
        <v/>
      </c>
      <c r="S535" s="44"/>
      <c r="T535" s="194"/>
      <c r="U535" s="198"/>
    </row>
    <row r="536" spans="3:40" ht="15" customHeight="1">
      <c r="C536" s="169"/>
      <c r="D536" s="306"/>
      <c r="E536" s="311"/>
      <c r="F536" s="241" t="s">
        <v>566</v>
      </c>
      <c r="G536" s="151"/>
      <c r="H536" s="151" t="s">
        <v>0</v>
      </c>
      <c r="I536" s="151" t="s">
        <v>166</v>
      </c>
      <c r="J536" s="151" t="s">
        <v>0</v>
      </c>
      <c r="K536" s="151" t="s">
        <v>167</v>
      </c>
      <c r="L536" s="151" t="s">
        <v>168</v>
      </c>
      <c r="M536" s="151" t="s">
        <v>0</v>
      </c>
      <c r="N536" s="151" t="s">
        <v>282</v>
      </c>
      <c r="O536" s="151" t="s">
        <v>170</v>
      </c>
      <c r="P536" s="155"/>
      <c r="Q536" s="42" t="str">
        <f t="shared" si="3"/>
        <v/>
      </c>
      <c r="R536" s="43" t="str">
        <f t="shared" si="4"/>
        <v/>
      </c>
      <c r="S536" s="44"/>
      <c r="T536" s="194"/>
      <c r="U536" s="198"/>
    </row>
    <row r="537" spans="3:40" ht="15" customHeight="1">
      <c r="C537" s="169"/>
      <c r="D537" s="306"/>
      <c r="E537" s="311"/>
      <c r="F537" s="241" t="s">
        <v>567</v>
      </c>
      <c r="G537" s="151"/>
      <c r="H537" s="151" t="s">
        <v>0</v>
      </c>
      <c r="I537" s="151" t="s">
        <v>166</v>
      </c>
      <c r="J537" s="151" t="s">
        <v>0</v>
      </c>
      <c r="K537" s="151" t="s">
        <v>167</v>
      </c>
      <c r="L537" s="151" t="s">
        <v>168</v>
      </c>
      <c r="M537" s="151" t="s">
        <v>0</v>
      </c>
      <c r="N537" s="151" t="s">
        <v>283</v>
      </c>
      <c r="O537" s="151" t="s">
        <v>170</v>
      </c>
      <c r="P537" s="155"/>
      <c r="Q537" s="42" t="str">
        <f t="shared" si="3"/>
        <v/>
      </c>
      <c r="R537" s="43" t="str">
        <f t="shared" si="4"/>
        <v/>
      </c>
      <c r="S537" s="44"/>
      <c r="T537" s="194"/>
      <c r="U537" s="198"/>
    </row>
    <row r="538" spans="3:40" ht="15" customHeight="1">
      <c r="C538" s="169"/>
      <c r="D538" s="306"/>
      <c r="E538" s="311"/>
      <c r="F538" s="241" t="s">
        <v>40</v>
      </c>
      <c r="G538" s="151"/>
      <c r="H538" s="151" t="s">
        <v>0</v>
      </c>
      <c r="I538" s="151" t="s">
        <v>166</v>
      </c>
      <c r="J538" s="151" t="s">
        <v>0</v>
      </c>
      <c r="K538" s="151" t="s">
        <v>167</v>
      </c>
      <c r="L538" s="151" t="s">
        <v>168</v>
      </c>
      <c r="M538" s="151" t="s">
        <v>0</v>
      </c>
      <c r="N538" s="151" t="s">
        <v>284</v>
      </c>
      <c r="O538" s="151" t="s">
        <v>170</v>
      </c>
      <c r="P538" s="155"/>
      <c r="Q538" s="42" t="str">
        <f t="shared" si="3"/>
        <v/>
      </c>
      <c r="R538" s="43" t="str">
        <f t="shared" si="4"/>
        <v/>
      </c>
      <c r="S538" s="44"/>
      <c r="T538" s="194"/>
      <c r="U538" s="198"/>
    </row>
    <row r="539" spans="3:40" ht="15" customHeight="1">
      <c r="C539" s="169"/>
      <c r="D539" s="306"/>
      <c r="E539" s="311"/>
      <c r="F539" s="241" t="s">
        <v>41</v>
      </c>
      <c r="G539" s="151"/>
      <c r="H539" s="151" t="s">
        <v>0</v>
      </c>
      <c r="I539" s="151" t="s">
        <v>166</v>
      </c>
      <c r="J539" s="151" t="s">
        <v>0</v>
      </c>
      <c r="K539" s="151" t="s">
        <v>167</v>
      </c>
      <c r="L539" s="151" t="s">
        <v>168</v>
      </c>
      <c r="M539" s="151" t="s">
        <v>0</v>
      </c>
      <c r="N539" s="151" t="s">
        <v>285</v>
      </c>
      <c r="O539" s="151" t="s">
        <v>170</v>
      </c>
      <c r="P539" s="155"/>
      <c r="Q539" s="42" t="str">
        <f t="shared" si="3"/>
        <v/>
      </c>
      <c r="R539" s="43" t="str">
        <f t="shared" si="4"/>
        <v/>
      </c>
      <c r="S539" s="44"/>
      <c r="T539" s="194"/>
      <c r="U539" s="198"/>
    </row>
    <row r="540" spans="3:40" ht="15" customHeight="1">
      <c r="C540" s="169"/>
      <c r="D540" s="306"/>
      <c r="E540" s="311"/>
      <c r="F540" s="241" t="s">
        <v>42</v>
      </c>
      <c r="G540" s="151"/>
      <c r="H540" s="151" t="s">
        <v>0</v>
      </c>
      <c r="I540" s="151" t="s">
        <v>166</v>
      </c>
      <c r="J540" s="151" t="s">
        <v>0</v>
      </c>
      <c r="K540" s="151" t="s">
        <v>167</v>
      </c>
      <c r="L540" s="151" t="s">
        <v>168</v>
      </c>
      <c r="M540" s="151" t="s">
        <v>0</v>
      </c>
      <c r="N540" s="151" t="s">
        <v>286</v>
      </c>
      <c r="O540" s="151" t="s">
        <v>170</v>
      </c>
      <c r="P540" s="155"/>
      <c r="Q540" s="42" t="str">
        <f t="shared" si="3"/>
        <v/>
      </c>
      <c r="R540" s="43" t="str">
        <f t="shared" si="4"/>
        <v/>
      </c>
      <c r="S540" s="44"/>
      <c r="T540" s="194"/>
      <c r="U540" s="198"/>
    </row>
    <row r="541" spans="3:40" ht="15" customHeight="1">
      <c r="C541" s="169"/>
      <c r="D541" s="306"/>
      <c r="E541" s="311"/>
      <c r="F541" s="241" t="s">
        <v>43</v>
      </c>
      <c r="G541" s="151"/>
      <c r="H541" s="151" t="s">
        <v>0</v>
      </c>
      <c r="I541" s="151" t="s">
        <v>166</v>
      </c>
      <c r="J541" s="151" t="s">
        <v>0</v>
      </c>
      <c r="K541" s="151" t="s">
        <v>167</v>
      </c>
      <c r="L541" s="151" t="s">
        <v>168</v>
      </c>
      <c r="M541" s="151" t="s">
        <v>0</v>
      </c>
      <c r="N541" s="151" t="s">
        <v>287</v>
      </c>
      <c r="O541" s="151" t="s">
        <v>170</v>
      </c>
      <c r="P541" s="155"/>
      <c r="Q541" s="42" t="str">
        <f t="shared" si="3"/>
        <v/>
      </c>
      <c r="R541" s="43" t="str">
        <f t="shared" si="4"/>
        <v/>
      </c>
      <c r="S541" s="44"/>
      <c r="T541" s="194"/>
      <c r="U541" s="198"/>
    </row>
    <row r="542" spans="3:40" ht="15" customHeight="1">
      <c r="C542" s="169"/>
      <c r="D542" s="306"/>
      <c r="E542" s="311"/>
      <c r="F542" s="241" t="s">
        <v>568</v>
      </c>
      <c r="G542" s="151"/>
      <c r="H542" s="151" t="s">
        <v>0</v>
      </c>
      <c r="I542" s="151" t="s">
        <v>166</v>
      </c>
      <c r="J542" s="151" t="s">
        <v>0</v>
      </c>
      <c r="K542" s="151" t="s">
        <v>167</v>
      </c>
      <c r="L542" s="151" t="s">
        <v>168</v>
      </c>
      <c r="M542" s="151" t="s">
        <v>0</v>
      </c>
      <c r="N542" s="151" t="s">
        <v>288</v>
      </c>
      <c r="O542" s="151" t="s">
        <v>170</v>
      </c>
      <c r="P542" s="155"/>
      <c r="Q542" s="42" t="str">
        <f t="shared" si="3"/>
        <v/>
      </c>
      <c r="R542" s="43" t="str">
        <f t="shared" si="4"/>
        <v/>
      </c>
      <c r="S542" s="44"/>
      <c r="T542" s="194"/>
      <c r="U542" s="198"/>
    </row>
    <row r="543" spans="3:40" ht="15" customHeight="1">
      <c r="C543" s="169"/>
      <c r="D543" s="306"/>
      <c r="E543" s="311"/>
      <c r="F543" s="241" t="s">
        <v>44</v>
      </c>
      <c r="G543" s="151"/>
      <c r="H543" s="151" t="s">
        <v>0</v>
      </c>
      <c r="I543" s="151" t="s">
        <v>166</v>
      </c>
      <c r="J543" s="151" t="s">
        <v>0</v>
      </c>
      <c r="K543" s="151" t="s">
        <v>167</v>
      </c>
      <c r="L543" s="151" t="s">
        <v>168</v>
      </c>
      <c r="M543" s="151" t="s">
        <v>0</v>
      </c>
      <c r="N543" s="151" t="s">
        <v>289</v>
      </c>
      <c r="O543" s="151" t="s">
        <v>170</v>
      </c>
      <c r="P543" s="155"/>
      <c r="Q543" s="42" t="str">
        <f t="shared" si="3"/>
        <v/>
      </c>
      <c r="R543" s="43" t="str">
        <f t="shared" si="4"/>
        <v/>
      </c>
      <c r="S543" s="44"/>
      <c r="T543" s="194"/>
      <c r="U543" s="198"/>
    </row>
    <row r="544" spans="3:40" ht="15" customHeight="1">
      <c r="C544" s="169"/>
      <c r="D544" s="306"/>
      <c r="E544" s="311"/>
      <c r="F544" s="241" t="s">
        <v>569</v>
      </c>
      <c r="G544" s="151"/>
      <c r="H544" s="151" t="s">
        <v>0</v>
      </c>
      <c r="I544" s="151" t="s">
        <v>166</v>
      </c>
      <c r="J544" s="151" t="s">
        <v>0</v>
      </c>
      <c r="K544" s="151" t="s">
        <v>167</v>
      </c>
      <c r="L544" s="151" t="s">
        <v>168</v>
      </c>
      <c r="M544" s="151" t="s">
        <v>0</v>
      </c>
      <c r="N544" s="151" t="s">
        <v>290</v>
      </c>
      <c r="O544" s="151" t="s">
        <v>170</v>
      </c>
      <c r="P544" s="155"/>
      <c r="Q544" s="42" t="str">
        <f t="shared" si="3"/>
        <v/>
      </c>
      <c r="R544" s="43" t="str">
        <f t="shared" si="4"/>
        <v/>
      </c>
      <c r="S544" s="44"/>
      <c r="T544" s="194"/>
      <c r="U544" s="198"/>
    </row>
    <row r="545" spans="3:21" ht="15" customHeight="1">
      <c r="C545" s="169"/>
      <c r="D545" s="306"/>
      <c r="E545" s="311"/>
      <c r="F545" s="241" t="s">
        <v>45</v>
      </c>
      <c r="G545" s="151"/>
      <c r="H545" s="151" t="s">
        <v>0</v>
      </c>
      <c r="I545" s="151" t="s">
        <v>166</v>
      </c>
      <c r="J545" s="151" t="s">
        <v>0</v>
      </c>
      <c r="K545" s="151" t="s">
        <v>167</v>
      </c>
      <c r="L545" s="151" t="s">
        <v>168</v>
      </c>
      <c r="M545" s="151" t="s">
        <v>0</v>
      </c>
      <c r="N545" s="151" t="s">
        <v>291</v>
      </c>
      <c r="O545" s="151" t="s">
        <v>170</v>
      </c>
      <c r="P545" s="155"/>
      <c r="Q545" s="42" t="str">
        <f t="shared" si="3"/>
        <v/>
      </c>
      <c r="R545" s="43" t="str">
        <f t="shared" si="4"/>
        <v/>
      </c>
      <c r="S545" s="44"/>
      <c r="T545" s="194"/>
      <c r="U545" s="198"/>
    </row>
    <row r="546" spans="3:21" ht="15" customHeight="1">
      <c r="C546" s="169"/>
      <c r="D546" s="306"/>
      <c r="E546" s="311"/>
      <c r="F546" s="241" t="s">
        <v>46</v>
      </c>
      <c r="G546" s="151"/>
      <c r="H546" s="151" t="s">
        <v>0</v>
      </c>
      <c r="I546" s="151" t="s">
        <v>166</v>
      </c>
      <c r="J546" s="151" t="s">
        <v>0</v>
      </c>
      <c r="K546" s="151" t="s">
        <v>167</v>
      </c>
      <c r="L546" s="151" t="s">
        <v>168</v>
      </c>
      <c r="M546" s="151" t="s">
        <v>0</v>
      </c>
      <c r="N546" s="151" t="s">
        <v>292</v>
      </c>
      <c r="O546" s="151" t="s">
        <v>170</v>
      </c>
      <c r="P546" s="155"/>
      <c r="Q546" s="42" t="str">
        <f t="shared" si="3"/>
        <v/>
      </c>
      <c r="R546" s="43" t="str">
        <f t="shared" si="4"/>
        <v/>
      </c>
      <c r="S546" s="44"/>
      <c r="T546" s="194"/>
      <c r="U546" s="198"/>
    </row>
    <row r="547" spans="3:21" ht="15" customHeight="1">
      <c r="C547" s="169"/>
      <c r="D547" s="306"/>
      <c r="E547" s="311"/>
      <c r="F547" s="241" t="s">
        <v>570</v>
      </c>
      <c r="G547" s="151"/>
      <c r="H547" s="151" t="s">
        <v>0</v>
      </c>
      <c r="I547" s="151" t="s">
        <v>166</v>
      </c>
      <c r="J547" s="151" t="s">
        <v>0</v>
      </c>
      <c r="K547" s="151" t="s">
        <v>167</v>
      </c>
      <c r="L547" s="151" t="s">
        <v>168</v>
      </c>
      <c r="M547" s="151" t="s">
        <v>0</v>
      </c>
      <c r="N547" s="151" t="s">
        <v>293</v>
      </c>
      <c r="O547" s="151" t="s">
        <v>170</v>
      </c>
      <c r="P547" s="155"/>
      <c r="Q547" s="42" t="str">
        <f t="shared" si="3"/>
        <v/>
      </c>
      <c r="R547" s="43" t="str">
        <f t="shared" si="4"/>
        <v/>
      </c>
      <c r="S547" s="44"/>
      <c r="T547" s="194"/>
      <c r="U547" s="198"/>
    </row>
    <row r="548" spans="3:21" ht="15" customHeight="1">
      <c r="C548" s="169"/>
      <c r="D548" s="306"/>
      <c r="E548" s="311"/>
      <c r="F548" s="241" t="s">
        <v>47</v>
      </c>
      <c r="G548" s="151"/>
      <c r="H548" s="151" t="s">
        <v>0</v>
      </c>
      <c r="I548" s="151" t="s">
        <v>166</v>
      </c>
      <c r="J548" s="151" t="s">
        <v>0</v>
      </c>
      <c r="K548" s="151" t="s">
        <v>167</v>
      </c>
      <c r="L548" s="151" t="s">
        <v>168</v>
      </c>
      <c r="M548" s="151" t="s">
        <v>0</v>
      </c>
      <c r="N548" s="151" t="s">
        <v>294</v>
      </c>
      <c r="O548" s="151" t="s">
        <v>170</v>
      </c>
      <c r="P548" s="155"/>
      <c r="Q548" s="42" t="str">
        <f t="shared" si="3"/>
        <v/>
      </c>
      <c r="R548" s="43" t="str">
        <f t="shared" si="4"/>
        <v/>
      </c>
      <c r="S548" s="44"/>
      <c r="T548" s="194"/>
      <c r="U548" s="198"/>
    </row>
    <row r="549" spans="3:21" ht="15" customHeight="1">
      <c r="C549" s="169"/>
      <c r="D549" s="306"/>
      <c r="E549" s="311"/>
      <c r="F549" s="241" t="s">
        <v>48</v>
      </c>
      <c r="G549" s="151"/>
      <c r="H549" s="151" t="s">
        <v>0</v>
      </c>
      <c r="I549" s="151" t="s">
        <v>166</v>
      </c>
      <c r="J549" s="151" t="s">
        <v>0</v>
      </c>
      <c r="K549" s="151" t="s">
        <v>167</v>
      </c>
      <c r="L549" s="151" t="s">
        <v>168</v>
      </c>
      <c r="M549" s="151" t="s">
        <v>0</v>
      </c>
      <c r="N549" s="151" t="s">
        <v>295</v>
      </c>
      <c r="O549" s="151" t="s">
        <v>170</v>
      </c>
      <c r="P549" s="155"/>
      <c r="Q549" s="42" t="str">
        <f t="shared" si="3"/>
        <v/>
      </c>
      <c r="R549" s="43" t="str">
        <f t="shared" si="4"/>
        <v/>
      </c>
      <c r="S549" s="44"/>
      <c r="T549" s="194"/>
      <c r="U549" s="198"/>
    </row>
    <row r="550" spans="3:21" ht="15" customHeight="1">
      <c r="C550" s="169"/>
      <c r="D550" s="306"/>
      <c r="E550" s="311"/>
      <c r="F550" s="241" t="s">
        <v>571</v>
      </c>
      <c r="G550" s="151"/>
      <c r="H550" s="151" t="s">
        <v>0</v>
      </c>
      <c r="I550" s="151" t="s">
        <v>166</v>
      </c>
      <c r="J550" s="151" t="s">
        <v>0</v>
      </c>
      <c r="K550" s="151" t="s">
        <v>167</v>
      </c>
      <c r="L550" s="151" t="s">
        <v>168</v>
      </c>
      <c r="M550" s="151" t="s">
        <v>0</v>
      </c>
      <c r="N550" s="151" t="s">
        <v>296</v>
      </c>
      <c r="O550" s="151" t="s">
        <v>170</v>
      </c>
      <c r="P550" s="155"/>
      <c r="Q550" s="42" t="str">
        <f t="shared" si="3"/>
        <v/>
      </c>
      <c r="R550" s="43" t="str">
        <f t="shared" si="4"/>
        <v/>
      </c>
      <c r="S550" s="44"/>
      <c r="T550" s="194"/>
      <c r="U550" s="198"/>
    </row>
    <row r="551" spans="3:21" ht="15" customHeight="1">
      <c r="C551" s="169"/>
      <c r="D551" s="306"/>
      <c r="E551" s="311"/>
      <c r="F551" s="241" t="s">
        <v>49</v>
      </c>
      <c r="G551" s="151"/>
      <c r="H551" s="151" t="s">
        <v>0</v>
      </c>
      <c r="I551" s="151" t="s">
        <v>166</v>
      </c>
      <c r="J551" s="151" t="s">
        <v>0</v>
      </c>
      <c r="K551" s="151" t="s">
        <v>167</v>
      </c>
      <c r="L551" s="151" t="s">
        <v>168</v>
      </c>
      <c r="M551" s="151" t="s">
        <v>0</v>
      </c>
      <c r="N551" s="151" t="s">
        <v>297</v>
      </c>
      <c r="O551" s="151" t="s">
        <v>170</v>
      </c>
      <c r="P551" s="155"/>
      <c r="Q551" s="42" t="str">
        <f t="shared" si="3"/>
        <v/>
      </c>
      <c r="R551" s="43" t="str">
        <f t="shared" si="4"/>
        <v/>
      </c>
      <c r="S551" s="44"/>
      <c r="T551" s="194"/>
      <c r="U551" s="198"/>
    </row>
    <row r="552" spans="3:21" ht="15" customHeight="1">
      <c r="C552" s="169"/>
      <c r="D552" s="306"/>
      <c r="E552" s="311"/>
      <c r="F552" s="241" t="s">
        <v>50</v>
      </c>
      <c r="G552" s="151"/>
      <c r="H552" s="151" t="s">
        <v>0</v>
      </c>
      <c r="I552" s="151" t="s">
        <v>166</v>
      </c>
      <c r="J552" s="151" t="s">
        <v>0</v>
      </c>
      <c r="K552" s="151" t="s">
        <v>167</v>
      </c>
      <c r="L552" s="151" t="s">
        <v>168</v>
      </c>
      <c r="M552" s="151" t="s">
        <v>0</v>
      </c>
      <c r="N552" s="151" t="s">
        <v>298</v>
      </c>
      <c r="O552" s="151" t="s">
        <v>170</v>
      </c>
      <c r="P552" s="155"/>
      <c r="Q552" s="42" t="str">
        <f t="shared" si="3"/>
        <v/>
      </c>
      <c r="R552" s="43" t="str">
        <f t="shared" si="4"/>
        <v/>
      </c>
      <c r="S552" s="44"/>
      <c r="T552" s="194"/>
      <c r="U552" s="198"/>
    </row>
    <row r="553" spans="3:21" ht="15" customHeight="1">
      <c r="C553" s="169"/>
      <c r="D553" s="306"/>
      <c r="E553" s="311"/>
      <c r="F553" s="241" t="s">
        <v>572</v>
      </c>
      <c r="G553" s="151"/>
      <c r="H553" s="151" t="s">
        <v>0</v>
      </c>
      <c r="I553" s="151" t="s">
        <v>166</v>
      </c>
      <c r="J553" s="151" t="s">
        <v>0</v>
      </c>
      <c r="K553" s="151" t="s">
        <v>167</v>
      </c>
      <c r="L553" s="151" t="s">
        <v>168</v>
      </c>
      <c r="M553" s="151" t="s">
        <v>0</v>
      </c>
      <c r="N553" s="151" t="s">
        <v>299</v>
      </c>
      <c r="O553" s="151" t="s">
        <v>170</v>
      </c>
      <c r="P553" s="155"/>
      <c r="Q553" s="42" t="str">
        <f t="shared" si="3"/>
        <v/>
      </c>
      <c r="R553" s="43" t="str">
        <f t="shared" si="4"/>
        <v/>
      </c>
      <c r="S553" s="44"/>
      <c r="T553" s="194"/>
      <c r="U553" s="198"/>
    </row>
    <row r="554" spans="3:21" ht="15" customHeight="1">
      <c r="C554" s="169"/>
      <c r="D554" s="306"/>
      <c r="E554" s="311"/>
      <c r="F554" s="241" t="s">
        <v>51</v>
      </c>
      <c r="G554" s="151"/>
      <c r="H554" s="151" t="s">
        <v>0</v>
      </c>
      <c r="I554" s="151" t="s">
        <v>166</v>
      </c>
      <c r="J554" s="151" t="s">
        <v>0</v>
      </c>
      <c r="K554" s="151" t="s">
        <v>167</v>
      </c>
      <c r="L554" s="151" t="s">
        <v>168</v>
      </c>
      <c r="M554" s="151" t="s">
        <v>0</v>
      </c>
      <c r="N554" s="151" t="s">
        <v>300</v>
      </c>
      <c r="O554" s="151" t="s">
        <v>170</v>
      </c>
      <c r="P554" s="155"/>
      <c r="Q554" s="42" t="str">
        <f t="shared" si="3"/>
        <v/>
      </c>
      <c r="R554" s="43" t="str">
        <f t="shared" si="4"/>
        <v/>
      </c>
      <c r="S554" s="44"/>
      <c r="T554" s="194"/>
      <c r="U554" s="198"/>
    </row>
    <row r="555" spans="3:21" ht="15" customHeight="1">
      <c r="C555" s="169"/>
      <c r="D555" s="306"/>
      <c r="E555" s="311"/>
      <c r="F555" s="241" t="s">
        <v>52</v>
      </c>
      <c r="G555" s="151"/>
      <c r="H555" s="151" t="s">
        <v>0</v>
      </c>
      <c r="I555" s="151" t="s">
        <v>166</v>
      </c>
      <c r="J555" s="151" t="s">
        <v>0</v>
      </c>
      <c r="K555" s="151" t="s">
        <v>167</v>
      </c>
      <c r="L555" s="151" t="s">
        <v>168</v>
      </c>
      <c r="M555" s="151" t="s">
        <v>0</v>
      </c>
      <c r="N555" s="151" t="s">
        <v>301</v>
      </c>
      <c r="O555" s="151" t="s">
        <v>170</v>
      </c>
      <c r="P555" s="155"/>
      <c r="Q555" s="42" t="str">
        <f t="shared" si="3"/>
        <v/>
      </c>
      <c r="R555" s="43" t="str">
        <f t="shared" si="4"/>
        <v/>
      </c>
      <c r="S555" s="44"/>
      <c r="T555" s="194"/>
      <c r="U555" s="198"/>
    </row>
    <row r="556" spans="3:21" ht="15" customHeight="1">
      <c r="C556" s="169"/>
      <c r="D556" s="306"/>
      <c r="E556" s="311"/>
      <c r="F556" s="241" t="s">
        <v>573</v>
      </c>
      <c r="G556" s="151"/>
      <c r="H556" s="151" t="s">
        <v>0</v>
      </c>
      <c r="I556" s="151" t="s">
        <v>166</v>
      </c>
      <c r="J556" s="151" t="s">
        <v>0</v>
      </c>
      <c r="K556" s="151" t="s">
        <v>167</v>
      </c>
      <c r="L556" s="151" t="s">
        <v>168</v>
      </c>
      <c r="M556" s="151" t="s">
        <v>0</v>
      </c>
      <c r="N556" s="151" t="s">
        <v>302</v>
      </c>
      <c r="O556" s="151" t="s">
        <v>170</v>
      </c>
      <c r="P556" s="155"/>
      <c r="Q556" s="42" t="str">
        <f t="shared" si="3"/>
        <v/>
      </c>
      <c r="R556" s="43" t="str">
        <f t="shared" si="4"/>
        <v/>
      </c>
      <c r="S556" s="44"/>
      <c r="T556" s="194"/>
      <c r="U556" s="198"/>
    </row>
    <row r="557" spans="3:21" ht="15" customHeight="1">
      <c r="C557" s="169"/>
      <c r="D557" s="306"/>
      <c r="E557" s="311"/>
      <c r="F557" s="241" t="s">
        <v>53</v>
      </c>
      <c r="G557" s="151"/>
      <c r="H557" s="151" t="s">
        <v>0</v>
      </c>
      <c r="I557" s="151" t="s">
        <v>166</v>
      </c>
      <c r="J557" s="151" t="s">
        <v>0</v>
      </c>
      <c r="K557" s="151" t="s">
        <v>167</v>
      </c>
      <c r="L557" s="151" t="s">
        <v>168</v>
      </c>
      <c r="M557" s="151" t="s">
        <v>0</v>
      </c>
      <c r="N557" s="151" t="s">
        <v>303</v>
      </c>
      <c r="O557" s="151" t="s">
        <v>170</v>
      </c>
      <c r="P557" s="155"/>
      <c r="Q557" s="42" t="str">
        <f t="shared" si="3"/>
        <v/>
      </c>
      <c r="R557" s="43" t="str">
        <f t="shared" si="4"/>
        <v/>
      </c>
      <c r="S557" s="44"/>
      <c r="T557" s="194"/>
      <c r="U557" s="198"/>
    </row>
    <row r="558" spans="3:21" ht="15" customHeight="1">
      <c r="C558" s="169"/>
      <c r="D558" s="306"/>
      <c r="E558" s="311"/>
      <c r="F558" s="241" t="s">
        <v>574</v>
      </c>
      <c r="G558" s="151"/>
      <c r="H558" s="151" t="s">
        <v>0</v>
      </c>
      <c r="I558" s="151" t="s">
        <v>166</v>
      </c>
      <c r="J558" s="151" t="s">
        <v>0</v>
      </c>
      <c r="K558" s="151" t="s">
        <v>167</v>
      </c>
      <c r="L558" s="151" t="s">
        <v>168</v>
      </c>
      <c r="M558" s="151" t="s">
        <v>0</v>
      </c>
      <c r="N558" s="151" t="s">
        <v>304</v>
      </c>
      <c r="O558" s="151" t="s">
        <v>170</v>
      </c>
      <c r="P558" s="155"/>
      <c r="Q558" s="42" t="str">
        <f t="shared" si="3"/>
        <v/>
      </c>
      <c r="R558" s="43" t="str">
        <f t="shared" si="4"/>
        <v/>
      </c>
      <c r="S558" s="44"/>
      <c r="T558" s="194"/>
      <c r="U558" s="198"/>
    </row>
    <row r="559" spans="3:21" ht="15" customHeight="1">
      <c r="C559" s="169"/>
      <c r="D559" s="306"/>
      <c r="E559" s="311"/>
      <c r="F559" s="241" t="s">
        <v>54</v>
      </c>
      <c r="G559" s="151"/>
      <c r="H559" s="151" t="s">
        <v>0</v>
      </c>
      <c r="I559" s="151" t="s">
        <v>166</v>
      </c>
      <c r="J559" s="151" t="s">
        <v>0</v>
      </c>
      <c r="K559" s="151" t="s">
        <v>167</v>
      </c>
      <c r="L559" s="151" t="s">
        <v>168</v>
      </c>
      <c r="M559" s="151" t="s">
        <v>0</v>
      </c>
      <c r="N559" s="151" t="s">
        <v>305</v>
      </c>
      <c r="O559" s="151" t="s">
        <v>170</v>
      </c>
      <c r="P559" s="155"/>
      <c r="Q559" s="42" t="str">
        <f t="shared" si="3"/>
        <v/>
      </c>
      <c r="R559" s="43" t="str">
        <f t="shared" si="4"/>
        <v/>
      </c>
      <c r="S559" s="44"/>
      <c r="T559" s="194"/>
      <c r="U559" s="198"/>
    </row>
    <row r="560" spans="3:21" ht="15" customHeight="1">
      <c r="C560" s="169"/>
      <c r="D560" s="306"/>
      <c r="E560" s="311"/>
      <c r="F560" s="241" t="s">
        <v>575</v>
      </c>
      <c r="G560" s="151"/>
      <c r="H560" s="151" t="s">
        <v>0</v>
      </c>
      <c r="I560" s="151" t="s">
        <v>166</v>
      </c>
      <c r="J560" s="151" t="s">
        <v>0</v>
      </c>
      <c r="K560" s="151" t="s">
        <v>167</v>
      </c>
      <c r="L560" s="151" t="s">
        <v>168</v>
      </c>
      <c r="M560" s="151" t="s">
        <v>0</v>
      </c>
      <c r="N560" s="151" t="s">
        <v>306</v>
      </c>
      <c r="O560" s="151" t="s">
        <v>170</v>
      </c>
      <c r="P560" s="155"/>
      <c r="Q560" s="42" t="str">
        <f t="shared" si="3"/>
        <v/>
      </c>
      <c r="R560" s="43" t="str">
        <f t="shared" si="4"/>
        <v/>
      </c>
      <c r="S560" s="44"/>
      <c r="T560" s="194"/>
      <c r="U560" s="198"/>
    </row>
    <row r="561" spans="3:40" ht="15" customHeight="1">
      <c r="C561" s="169"/>
      <c r="D561" s="306"/>
      <c r="E561" s="311"/>
      <c r="F561" s="241" t="s">
        <v>576</v>
      </c>
      <c r="G561" s="151"/>
      <c r="H561" s="151" t="s">
        <v>0</v>
      </c>
      <c r="I561" s="151" t="s">
        <v>166</v>
      </c>
      <c r="J561" s="151" t="s">
        <v>0</v>
      </c>
      <c r="K561" s="151" t="s">
        <v>167</v>
      </c>
      <c r="L561" s="151" t="s">
        <v>168</v>
      </c>
      <c r="M561" s="151" t="s">
        <v>0</v>
      </c>
      <c r="N561" s="151" t="s">
        <v>307</v>
      </c>
      <c r="O561" s="151" t="s">
        <v>170</v>
      </c>
      <c r="P561" s="155"/>
      <c r="Q561" s="42" t="str">
        <f t="shared" si="3"/>
        <v/>
      </c>
      <c r="R561" s="43" t="str">
        <f t="shared" si="4"/>
        <v/>
      </c>
      <c r="S561" s="44"/>
      <c r="T561" s="194"/>
      <c r="U561" s="198"/>
    </row>
    <row r="562" spans="3:40" ht="15" customHeight="1">
      <c r="C562" s="169"/>
      <c r="D562" s="306"/>
      <c r="E562" s="311"/>
      <c r="F562" s="241" t="s">
        <v>577</v>
      </c>
      <c r="G562" s="151"/>
      <c r="H562" s="151" t="s">
        <v>0</v>
      </c>
      <c r="I562" s="151" t="s">
        <v>166</v>
      </c>
      <c r="J562" s="151" t="s">
        <v>0</v>
      </c>
      <c r="K562" s="151" t="s">
        <v>167</v>
      </c>
      <c r="L562" s="151" t="s">
        <v>168</v>
      </c>
      <c r="M562" s="151" t="s">
        <v>0</v>
      </c>
      <c r="N562" s="151" t="s">
        <v>308</v>
      </c>
      <c r="O562" s="151" t="s">
        <v>170</v>
      </c>
      <c r="P562" s="155"/>
      <c r="Q562" s="42" t="str">
        <f t="shared" si="3"/>
        <v/>
      </c>
      <c r="R562" s="43" t="str">
        <f t="shared" si="4"/>
        <v/>
      </c>
      <c r="S562" s="44"/>
      <c r="T562" s="194"/>
      <c r="U562" s="194"/>
      <c r="Y562" s="195"/>
      <c r="Z562" s="195"/>
      <c r="AA562" s="195"/>
      <c r="AB562" s="195"/>
      <c r="AC562" s="195"/>
      <c r="AD562" s="195"/>
      <c r="AE562" s="195"/>
      <c r="AF562" s="195"/>
      <c r="AG562" s="195"/>
      <c r="AH562" s="195"/>
      <c r="AI562" s="195"/>
      <c r="AJ562" s="195"/>
      <c r="AK562" s="195"/>
      <c r="AL562" s="195"/>
      <c r="AM562" s="195"/>
      <c r="AN562" s="195"/>
    </row>
    <row r="563" spans="3:40" ht="15" customHeight="1">
      <c r="C563" s="169"/>
      <c r="D563" s="306"/>
      <c r="E563" s="311"/>
      <c r="F563" s="241" t="s">
        <v>578</v>
      </c>
      <c r="G563" s="151"/>
      <c r="H563" s="151" t="s">
        <v>0</v>
      </c>
      <c r="I563" s="151" t="s">
        <v>166</v>
      </c>
      <c r="J563" s="151" t="s">
        <v>0</v>
      </c>
      <c r="K563" s="151" t="s">
        <v>167</v>
      </c>
      <c r="L563" s="151" t="s">
        <v>168</v>
      </c>
      <c r="M563" s="151" t="s">
        <v>0</v>
      </c>
      <c r="N563" s="151" t="s">
        <v>309</v>
      </c>
      <c r="O563" s="151" t="s">
        <v>170</v>
      </c>
      <c r="P563" s="155"/>
      <c r="Q563" s="42" t="str">
        <f t="shared" si="3"/>
        <v/>
      </c>
      <c r="R563" s="43" t="str">
        <f t="shared" si="4"/>
        <v/>
      </c>
      <c r="S563" s="44"/>
      <c r="T563" s="194"/>
      <c r="U563" s="194"/>
      <c r="Y563" s="195"/>
      <c r="Z563" s="195"/>
      <c r="AA563" s="195"/>
      <c r="AB563" s="195"/>
      <c r="AC563" s="195"/>
      <c r="AD563" s="195"/>
      <c r="AE563" s="195"/>
      <c r="AF563" s="195"/>
      <c r="AG563" s="195"/>
      <c r="AH563" s="195"/>
      <c r="AI563" s="195"/>
      <c r="AJ563" s="195"/>
      <c r="AK563" s="195"/>
      <c r="AL563" s="195"/>
      <c r="AM563" s="195"/>
      <c r="AN563" s="195"/>
    </row>
    <row r="564" spans="3:40" ht="15" customHeight="1">
      <c r="C564" s="169"/>
      <c r="D564" s="306"/>
      <c r="E564" s="311"/>
      <c r="F564" s="241" t="s">
        <v>55</v>
      </c>
      <c r="G564" s="151"/>
      <c r="H564" s="151" t="s">
        <v>0</v>
      </c>
      <c r="I564" s="151" t="s">
        <v>166</v>
      </c>
      <c r="J564" s="151" t="s">
        <v>0</v>
      </c>
      <c r="K564" s="151" t="s">
        <v>167</v>
      </c>
      <c r="L564" s="151" t="s">
        <v>168</v>
      </c>
      <c r="M564" s="151" t="s">
        <v>0</v>
      </c>
      <c r="N564" s="151" t="s">
        <v>310</v>
      </c>
      <c r="O564" s="151" t="s">
        <v>170</v>
      </c>
      <c r="P564" s="155"/>
      <c r="Q564" s="42" t="str">
        <f t="shared" si="3"/>
        <v/>
      </c>
      <c r="R564" s="43" t="str">
        <f t="shared" si="4"/>
        <v/>
      </c>
      <c r="S564" s="44"/>
      <c r="T564" s="194"/>
      <c r="U564" s="194"/>
      <c r="Y564" s="195"/>
      <c r="Z564" s="195"/>
      <c r="AA564" s="195"/>
      <c r="AB564" s="195"/>
      <c r="AC564" s="195"/>
      <c r="AD564" s="195"/>
      <c r="AE564" s="195"/>
      <c r="AF564" s="195"/>
      <c r="AG564" s="195"/>
      <c r="AH564" s="195"/>
      <c r="AI564" s="195"/>
      <c r="AJ564" s="195"/>
      <c r="AK564" s="195"/>
      <c r="AL564" s="195"/>
      <c r="AM564" s="195"/>
      <c r="AN564" s="195"/>
    </row>
    <row r="565" spans="3:40" ht="15" customHeight="1">
      <c r="C565" s="169"/>
      <c r="D565" s="306"/>
      <c r="E565" s="311"/>
      <c r="F565" s="241" t="s">
        <v>579</v>
      </c>
      <c r="G565" s="151"/>
      <c r="H565" s="151" t="s">
        <v>0</v>
      </c>
      <c r="I565" s="151" t="s">
        <v>166</v>
      </c>
      <c r="J565" s="151" t="s">
        <v>0</v>
      </c>
      <c r="K565" s="151" t="s">
        <v>167</v>
      </c>
      <c r="L565" s="151" t="s">
        <v>168</v>
      </c>
      <c r="M565" s="151" t="s">
        <v>0</v>
      </c>
      <c r="N565" s="151" t="s">
        <v>311</v>
      </c>
      <c r="O565" s="151" t="s">
        <v>170</v>
      </c>
      <c r="P565" s="155"/>
      <c r="Q565" s="42" t="str">
        <f t="shared" si="3"/>
        <v/>
      </c>
      <c r="R565" s="43" t="str">
        <f t="shared" si="4"/>
        <v/>
      </c>
      <c r="S565" s="44"/>
      <c r="T565" s="194"/>
      <c r="U565" s="194"/>
      <c r="Y565" s="195"/>
      <c r="Z565" s="195"/>
      <c r="AA565" s="195"/>
      <c r="AB565" s="195"/>
      <c r="AC565" s="195"/>
      <c r="AD565" s="195"/>
      <c r="AE565" s="195"/>
      <c r="AF565" s="195"/>
      <c r="AG565" s="195"/>
      <c r="AH565" s="195"/>
      <c r="AI565" s="195"/>
      <c r="AJ565" s="195"/>
      <c r="AK565" s="195"/>
      <c r="AL565" s="195"/>
      <c r="AM565" s="195"/>
      <c r="AN565" s="195"/>
    </row>
    <row r="566" spans="3:40" ht="15" customHeight="1">
      <c r="C566" s="169"/>
      <c r="D566" s="306"/>
      <c r="E566" s="311"/>
      <c r="F566" s="241" t="s">
        <v>580</v>
      </c>
      <c r="G566" s="151"/>
      <c r="H566" s="151" t="s">
        <v>0</v>
      </c>
      <c r="I566" s="151" t="s">
        <v>166</v>
      </c>
      <c r="J566" s="151" t="s">
        <v>0</v>
      </c>
      <c r="K566" s="151" t="s">
        <v>167</v>
      </c>
      <c r="L566" s="151" t="s">
        <v>168</v>
      </c>
      <c r="M566" s="151" t="s">
        <v>0</v>
      </c>
      <c r="N566" s="151" t="s">
        <v>312</v>
      </c>
      <c r="O566" s="151" t="s">
        <v>170</v>
      </c>
      <c r="P566" s="155"/>
      <c r="Q566" s="42" t="str">
        <f t="shared" si="3"/>
        <v/>
      </c>
      <c r="R566" s="43" t="str">
        <f t="shared" si="4"/>
        <v/>
      </c>
      <c r="S566" s="44"/>
      <c r="T566" s="194"/>
      <c r="U566" s="194"/>
      <c r="Y566" s="195"/>
      <c r="Z566" s="195"/>
      <c r="AA566" s="195"/>
      <c r="AB566" s="195"/>
      <c r="AC566" s="195"/>
      <c r="AD566" s="195"/>
      <c r="AE566" s="195"/>
      <c r="AF566" s="195"/>
      <c r="AG566" s="195"/>
      <c r="AH566" s="195"/>
      <c r="AI566" s="195"/>
      <c r="AJ566" s="195"/>
      <c r="AK566" s="195"/>
      <c r="AL566" s="195"/>
      <c r="AM566" s="195"/>
      <c r="AN566" s="195"/>
    </row>
    <row r="567" spans="3:40" ht="15" customHeight="1">
      <c r="C567" s="169"/>
      <c r="D567" s="306"/>
      <c r="E567" s="311"/>
      <c r="F567" s="241" t="s">
        <v>56</v>
      </c>
      <c r="G567" s="151"/>
      <c r="H567" s="151" t="s">
        <v>0</v>
      </c>
      <c r="I567" s="151" t="s">
        <v>166</v>
      </c>
      <c r="J567" s="151" t="s">
        <v>0</v>
      </c>
      <c r="K567" s="151" t="s">
        <v>167</v>
      </c>
      <c r="L567" s="151" t="s">
        <v>168</v>
      </c>
      <c r="M567" s="151" t="s">
        <v>0</v>
      </c>
      <c r="N567" s="151" t="s">
        <v>313</v>
      </c>
      <c r="O567" s="151" t="s">
        <v>170</v>
      </c>
      <c r="P567" s="155"/>
      <c r="Q567" s="42" t="str">
        <f t="shared" si="3"/>
        <v/>
      </c>
      <c r="R567" s="43" t="str">
        <f t="shared" si="4"/>
        <v/>
      </c>
      <c r="S567" s="44"/>
      <c r="T567" s="194"/>
      <c r="U567" s="194"/>
      <c r="Y567" s="195"/>
      <c r="Z567" s="195"/>
      <c r="AA567" s="195"/>
      <c r="AB567" s="195"/>
      <c r="AC567" s="195"/>
      <c r="AD567" s="195"/>
      <c r="AE567" s="195"/>
      <c r="AF567" s="195"/>
      <c r="AG567" s="195"/>
      <c r="AH567" s="195"/>
      <c r="AI567" s="195"/>
      <c r="AJ567" s="195"/>
      <c r="AK567" s="195"/>
      <c r="AL567" s="195"/>
      <c r="AM567" s="195"/>
      <c r="AN567" s="195"/>
    </row>
    <row r="568" spans="3:40" ht="15" customHeight="1">
      <c r="C568" s="169"/>
      <c r="D568" s="306"/>
      <c r="E568" s="311"/>
      <c r="F568" s="241" t="s">
        <v>581</v>
      </c>
      <c r="G568" s="151"/>
      <c r="H568" s="151" t="s">
        <v>0</v>
      </c>
      <c r="I568" s="151" t="s">
        <v>166</v>
      </c>
      <c r="J568" s="151" t="s">
        <v>0</v>
      </c>
      <c r="K568" s="151" t="s">
        <v>167</v>
      </c>
      <c r="L568" s="151" t="s">
        <v>168</v>
      </c>
      <c r="M568" s="151" t="s">
        <v>0</v>
      </c>
      <c r="N568" s="151" t="s">
        <v>314</v>
      </c>
      <c r="O568" s="151" t="s">
        <v>170</v>
      </c>
      <c r="P568" s="155"/>
      <c r="Q568" s="42" t="str">
        <f t="shared" si="3"/>
        <v/>
      </c>
      <c r="R568" s="43" t="str">
        <f t="shared" si="4"/>
        <v/>
      </c>
      <c r="S568" s="44"/>
      <c r="T568" s="194"/>
      <c r="U568" s="194"/>
      <c r="Y568" s="195"/>
      <c r="Z568" s="195"/>
      <c r="AA568" s="195"/>
      <c r="AB568" s="195"/>
      <c r="AC568" s="195"/>
      <c r="AD568" s="195"/>
      <c r="AE568" s="195"/>
      <c r="AF568" s="195"/>
      <c r="AG568" s="195"/>
      <c r="AH568" s="195"/>
      <c r="AI568" s="195"/>
      <c r="AJ568" s="195"/>
      <c r="AK568" s="195"/>
      <c r="AL568" s="195"/>
      <c r="AM568" s="195"/>
      <c r="AN568" s="195"/>
    </row>
    <row r="569" spans="3:40" ht="15" customHeight="1">
      <c r="C569" s="169"/>
      <c r="D569" s="306"/>
      <c r="E569" s="311"/>
      <c r="F569" s="241" t="s">
        <v>582</v>
      </c>
      <c r="G569" s="151"/>
      <c r="H569" s="151" t="s">
        <v>0</v>
      </c>
      <c r="I569" s="151" t="s">
        <v>166</v>
      </c>
      <c r="J569" s="151" t="s">
        <v>0</v>
      </c>
      <c r="K569" s="151" t="s">
        <v>167</v>
      </c>
      <c r="L569" s="151" t="s">
        <v>168</v>
      </c>
      <c r="M569" s="151" t="s">
        <v>0</v>
      </c>
      <c r="N569" s="151" t="s">
        <v>315</v>
      </c>
      <c r="O569" s="151" t="s">
        <v>170</v>
      </c>
      <c r="P569" s="155"/>
      <c r="Q569" s="42" t="str">
        <f t="shared" si="3"/>
        <v/>
      </c>
      <c r="R569" s="43" t="str">
        <f t="shared" si="4"/>
        <v/>
      </c>
      <c r="S569" s="44"/>
      <c r="T569" s="194"/>
      <c r="U569" s="194"/>
      <c r="Y569" s="195"/>
      <c r="Z569" s="195"/>
      <c r="AA569" s="195"/>
      <c r="AB569" s="195"/>
      <c r="AC569" s="195"/>
      <c r="AD569" s="195"/>
      <c r="AE569" s="195"/>
      <c r="AF569" s="195"/>
      <c r="AG569" s="195"/>
      <c r="AH569" s="195"/>
      <c r="AI569" s="195"/>
      <c r="AJ569" s="195"/>
      <c r="AK569" s="195"/>
      <c r="AL569" s="195"/>
      <c r="AM569" s="195"/>
      <c r="AN569" s="195"/>
    </row>
    <row r="570" spans="3:40" ht="15" customHeight="1">
      <c r="C570" s="169"/>
      <c r="D570" s="306"/>
      <c r="E570" s="311"/>
      <c r="F570" s="242" t="s">
        <v>583</v>
      </c>
      <c r="G570" s="151"/>
      <c r="H570" s="151" t="s">
        <v>0</v>
      </c>
      <c r="I570" s="151" t="s">
        <v>166</v>
      </c>
      <c r="J570" s="151" t="s">
        <v>0</v>
      </c>
      <c r="K570" s="151" t="s">
        <v>167</v>
      </c>
      <c r="L570" s="151" t="s">
        <v>168</v>
      </c>
      <c r="M570" s="151" t="s">
        <v>0</v>
      </c>
      <c r="N570" s="151" t="s">
        <v>316</v>
      </c>
      <c r="O570" s="151" t="s">
        <v>170</v>
      </c>
      <c r="P570" s="155"/>
      <c r="Q570" s="42" t="str">
        <f t="shared" si="3"/>
        <v/>
      </c>
      <c r="R570" s="43" t="str">
        <f t="shared" si="4"/>
        <v/>
      </c>
      <c r="S570" s="44"/>
      <c r="T570" s="194"/>
      <c r="U570" s="197"/>
      <c r="Y570" s="167"/>
      <c r="Z570" s="167"/>
      <c r="AA570" s="167"/>
      <c r="AB570" s="167"/>
      <c r="AC570" s="167"/>
      <c r="AD570" s="167"/>
      <c r="AE570" s="167"/>
      <c r="AF570" s="167"/>
      <c r="AG570" s="167"/>
      <c r="AH570" s="167"/>
      <c r="AI570" s="167"/>
      <c r="AJ570" s="167"/>
      <c r="AK570" s="167"/>
      <c r="AL570" s="167"/>
      <c r="AM570" s="167"/>
      <c r="AN570" s="167"/>
    </row>
    <row r="571" spans="3:40" ht="15" customHeight="1">
      <c r="C571" s="169"/>
      <c r="D571" s="306" t="s">
        <v>506</v>
      </c>
      <c r="E571" s="311" t="s">
        <v>57</v>
      </c>
      <c r="F571" s="241" t="s">
        <v>584</v>
      </c>
      <c r="G571" s="151"/>
      <c r="H571" s="151" t="s">
        <v>0</v>
      </c>
      <c r="I571" s="151" t="s">
        <v>166</v>
      </c>
      <c r="J571" s="151" t="s">
        <v>0</v>
      </c>
      <c r="K571" s="151" t="s">
        <v>167</v>
      </c>
      <c r="L571" s="151" t="s">
        <v>168</v>
      </c>
      <c r="M571" s="151" t="s">
        <v>0</v>
      </c>
      <c r="N571" s="151" t="s">
        <v>317</v>
      </c>
      <c r="O571" s="151" t="s">
        <v>170</v>
      </c>
      <c r="P571" s="155"/>
      <c r="Q571" s="42" t="str">
        <f t="shared" si="3"/>
        <v/>
      </c>
      <c r="R571" s="43" t="str">
        <f t="shared" si="4"/>
        <v/>
      </c>
      <c r="S571" s="44"/>
      <c r="T571" s="194"/>
      <c r="U571" s="194"/>
      <c r="Y571" s="195"/>
      <c r="Z571" s="195"/>
      <c r="AA571" s="195"/>
      <c r="AB571" s="195"/>
      <c r="AC571" s="195"/>
      <c r="AD571" s="195"/>
      <c r="AE571" s="195"/>
      <c r="AF571" s="195"/>
      <c r="AG571" s="195"/>
      <c r="AH571" s="195"/>
      <c r="AI571" s="195"/>
      <c r="AJ571" s="195"/>
      <c r="AK571" s="195"/>
      <c r="AL571" s="195"/>
      <c r="AM571" s="195"/>
      <c r="AN571" s="195"/>
    </row>
    <row r="572" spans="3:40" ht="15" customHeight="1">
      <c r="C572" s="169"/>
      <c r="D572" s="306"/>
      <c r="E572" s="311"/>
      <c r="F572" s="241" t="s">
        <v>58</v>
      </c>
      <c r="G572" s="151"/>
      <c r="H572" s="151" t="s">
        <v>0</v>
      </c>
      <c r="I572" s="151" t="s">
        <v>166</v>
      </c>
      <c r="J572" s="151" t="s">
        <v>0</v>
      </c>
      <c r="K572" s="151" t="s">
        <v>167</v>
      </c>
      <c r="L572" s="151" t="s">
        <v>168</v>
      </c>
      <c r="M572" s="151" t="s">
        <v>0</v>
      </c>
      <c r="N572" s="151" t="s">
        <v>318</v>
      </c>
      <c r="O572" s="151" t="s">
        <v>170</v>
      </c>
      <c r="P572" s="155"/>
      <c r="Q572" s="42" t="str">
        <f t="shared" si="3"/>
        <v/>
      </c>
      <c r="R572" s="43" t="str">
        <f t="shared" si="4"/>
        <v/>
      </c>
      <c r="S572" s="44"/>
      <c r="T572" s="194"/>
      <c r="U572" s="194"/>
      <c r="Y572" s="195"/>
      <c r="Z572" s="195"/>
      <c r="AA572" s="195"/>
      <c r="AB572" s="195"/>
      <c r="AC572" s="195"/>
      <c r="AD572" s="195"/>
      <c r="AE572" s="195"/>
      <c r="AF572" s="195"/>
      <c r="AG572" s="195"/>
      <c r="AH572" s="195"/>
      <c r="AI572" s="195"/>
      <c r="AJ572" s="195"/>
      <c r="AK572" s="195"/>
      <c r="AL572" s="195"/>
      <c r="AM572" s="195"/>
      <c r="AN572" s="195"/>
    </row>
    <row r="573" spans="3:40" ht="15" customHeight="1">
      <c r="C573" s="169"/>
      <c r="D573" s="306"/>
      <c r="E573" s="311"/>
      <c r="F573" s="241" t="s">
        <v>585</v>
      </c>
      <c r="G573" s="151"/>
      <c r="H573" s="151" t="s">
        <v>0</v>
      </c>
      <c r="I573" s="151" t="s">
        <v>166</v>
      </c>
      <c r="J573" s="151" t="s">
        <v>0</v>
      </c>
      <c r="K573" s="151" t="s">
        <v>167</v>
      </c>
      <c r="L573" s="151" t="s">
        <v>168</v>
      </c>
      <c r="M573" s="151" t="s">
        <v>0</v>
      </c>
      <c r="N573" s="151" t="s">
        <v>319</v>
      </c>
      <c r="O573" s="151" t="s">
        <v>170</v>
      </c>
      <c r="P573" s="155"/>
      <c r="Q573" s="42" t="str">
        <f t="shared" si="3"/>
        <v/>
      </c>
      <c r="R573" s="43" t="str">
        <f t="shared" si="4"/>
        <v/>
      </c>
      <c r="S573" s="44"/>
      <c r="T573" s="194"/>
      <c r="U573" s="194"/>
      <c r="Y573" s="195"/>
      <c r="Z573" s="195"/>
      <c r="AA573" s="195"/>
      <c r="AB573" s="195"/>
      <c r="AC573" s="195"/>
      <c r="AD573" s="195"/>
      <c r="AE573" s="195"/>
      <c r="AF573" s="195"/>
      <c r="AG573" s="195"/>
      <c r="AH573" s="195"/>
      <c r="AI573" s="195"/>
      <c r="AJ573" s="195"/>
      <c r="AK573" s="195"/>
      <c r="AL573" s="195"/>
      <c r="AM573" s="195"/>
      <c r="AN573" s="195"/>
    </row>
    <row r="574" spans="3:40" ht="15" customHeight="1">
      <c r="C574" s="169"/>
      <c r="D574" s="306"/>
      <c r="E574" s="311"/>
      <c r="F574" s="241" t="s">
        <v>586</v>
      </c>
      <c r="G574" s="151"/>
      <c r="H574" s="151" t="s">
        <v>0</v>
      </c>
      <c r="I574" s="151" t="s">
        <v>166</v>
      </c>
      <c r="J574" s="151" t="s">
        <v>0</v>
      </c>
      <c r="K574" s="151" t="s">
        <v>167</v>
      </c>
      <c r="L574" s="151" t="s">
        <v>168</v>
      </c>
      <c r="M574" s="151" t="s">
        <v>0</v>
      </c>
      <c r="N574" s="151" t="s">
        <v>320</v>
      </c>
      <c r="O574" s="151" t="s">
        <v>170</v>
      </c>
      <c r="P574" s="155"/>
      <c r="Q574" s="42" t="str">
        <f t="shared" si="3"/>
        <v/>
      </c>
      <c r="R574" s="43" t="str">
        <f t="shared" si="4"/>
        <v/>
      </c>
      <c r="S574" s="44"/>
      <c r="T574" s="194"/>
      <c r="U574" s="194"/>
      <c r="Y574" s="195"/>
      <c r="Z574" s="195"/>
      <c r="AA574" s="195"/>
      <c r="AB574" s="195"/>
      <c r="AC574" s="195"/>
      <c r="AD574" s="195"/>
      <c r="AE574" s="195"/>
      <c r="AF574" s="195"/>
      <c r="AG574" s="195"/>
      <c r="AH574" s="195"/>
      <c r="AI574" s="195"/>
      <c r="AJ574" s="195"/>
      <c r="AK574" s="195"/>
      <c r="AL574" s="195"/>
      <c r="AM574" s="195"/>
      <c r="AN574" s="195"/>
    </row>
    <row r="575" spans="3:40" ht="15" customHeight="1">
      <c r="C575" s="169"/>
      <c r="D575" s="306"/>
      <c r="E575" s="311"/>
      <c r="F575" s="241" t="s">
        <v>59</v>
      </c>
      <c r="G575" s="151"/>
      <c r="H575" s="151" t="s">
        <v>0</v>
      </c>
      <c r="I575" s="151" t="s">
        <v>166</v>
      </c>
      <c r="J575" s="151" t="s">
        <v>0</v>
      </c>
      <c r="K575" s="151" t="s">
        <v>167</v>
      </c>
      <c r="L575" s="151" t="s">
        <v>168</v>
      </c>
      <c r="M575" s="151" t="s">
        <v>0</v>
      </c>
      <c r="N575" s="151" t="s">
        <v>321</v>
      </c>
      <c r="O575" s="151" t="s">
        <v>170</v>
      </c>
      <c r="P575" s="155"/>
      <c r="Q575" s="42" t="str">
        <f t="shared" si="3"/>
        <v/>
      </c>
      <c r="R575" s="43" t="str">
        <f t="shared" si="4"/>
        <v/>
      </c>
      <c r="S575" s="44"/>
      <c r="T575" s="194"/>
      <c r="U575" s="194"/>
      <c r="Y575" s="195"/>
      <c r="Z575" s="195"/>
      <c r="AA575" s="195"/>
      <c r="AB575" s="195"/>
      <c r="AC575" s="195"/>
      <c r="AD575" s="195"/>
      <c r="AE575" s="195"/>
      <c r="AF575" s="195"/>
      <c r="AG575" s="195"/>
      <c r="AH575" s="195"/>
      <c r="AI575" s="195"/>
      <c r="AJ575" s="195"/>
      <c r="AK575" s="195"/>
      <c r="AL575" s="195"/>
      <c r="AM575" s="195"/>
      <c r="AN575" s="195"/>
    </row>
    <row r="576" spans="3:40" ht="15" customHeight="1">
      <c r="C576" s="169"/>
      <c r="D576" s="306"/>
      <c r="E576" s="311"/>
      <c r="F576" s="241" t="s">
        <v>587</v>
      </c>
      <c r="G576" s="151"/>
      <c r="H576" s="151" t="s">
        <v>0</v>
      </c>
      <c r="I576" s="151" t="s">
        <v>166</v>
      </c>
      <c r="J576" s="151" t="s">
        <v>0</v>
      </c>
      <c r="K576" s="151" t="s">
        <v>167</v>
      </c>
      <c r="L576" s="151" t="s">
        <v>168</v>
      </c>
      <c r="M576" s="151" t="s">
        <v>0</v>
      </c>
      <c r="N576" s="151" t="s">
        <v>322</v>
      </c>
      <c r="O576" s="151" t="s">
        <v>170</v>
      </c>
      <c r="P576" s="155"/>
      <c r="Q576" s="42" t="str">
        <f t="shared" si="3"/>
        <v/>
      </c>
      <c r="R576" s="43" t="str">
        <f t="shared" si="4"/>
        <v/>
      </c>
      <c r="S576" s="44"/>
      <c r="T576" s="194"/>
      <c r="U576" s="194"/>
      <c r="Y576" s="195"/>
      <c r="Z576" s="195"/>
      <c r="AA576" s="195"/>
      <c r="AB576" s="195"/>
      <c r="AC576" s="195"/>
      <c r="AD576" s="195"/>
      <c r="AE576" s="195"/>
      <c r="AF576" s="195"/>
      <c r="AG576" s="195"/>
      <c r="AH576" s="195"/>
      <c r="AI576" s="195"/>
      <c r="AJ576" s="195"/>
      <c r="AK576" s="195"/>
      <c r="AL576" s="195"/>
      <c r="AM576" s="195"/>
      <c r="AN576" s="195"/>
    </row>
    <row r="577" spans="3:21" ht="15" customHeight="1">
      <c r="C577" s="169"/>
      <c r="D577" s="306"/>
      <c r="E577" s="311"/>
      <c r="F577" s="241" t="s">
        <v>60</v>
      </c>
      <c r="G577" s="151"/>
      <c r="H577" s="151" t="s">
        <v>0</v>
      </c>
      <c r="I577" s="151" t="s">
        <v>166</v>
      </c>
      <c r="J577" s="151" t="s">
        <v>0</v>
      </c>
      <c r="K577" s="151" t="s">
        <v>167</v>
      </c>
      <c r="L577" s="151" t="s">
        <v>168</v>
      </c>
      <c r="M577" s="151" t="s">
        <v>0</v>
      </c>
      <c r="N577" s="151" t="s">
        <v>323</v>
      </c>
      <c r="O577" s="151" t="s">
        <v>170</v>
      </c>
      <c r="P577" s="155"/>
      <c r="Q577" s="42" t="str">
        <f t="shared" si="3"/>
        <v/>
      </c>
      <c r="R577" s="43" t="str">
        <f t="shared" si="4"/>
        <v/>
      </c>
      <c r="S577" s="44"/>
      <c r="T577" s="194"/>
      <c r="U577" s="198"/>
    </row>
    <row r="578" spans="3:21" ht="15" customHeight="1">
      <c r="C578" s="169"/>
      <c r="D578" s="306"/>
      <c r="E578" s="311"/>
      <c r="F578" s="241" t="s">
        <v>588</v>
      </c>
      <c r="G578" s="151"/>
      <c r="H578" s="151" t="s">
        <v>0</v>
      </c>
      <c r="I578" s="151" t="s">
        <v>166</v>
      </c>
      <c r="J578" s="151" t="s">
        <v>0</v>
      </c>
      <c r="K578" s="151" t="s">
        <v>167</v>
      </c>
      <c r="L578" s="151" t="s">
        <v>168</v>
      </c>
      <c r="M578" s="151" t="s">
        <v>0</v>
      </c>
      <c r="N578" s="151" t="s">
        <v>324</v>
      </c>
      <c r="O578" s="151" t="s">
        <v>170</v>
      </c>
      <c r="P578" s="155"/>
      <c r="Q578" s="42" t="str">
        <f t="shared" si="3"/>
        <v/>
      </c>
      <c r="R578" s="43" t="str">
        <f t="shared" si="4"/>
        <v/>
      </c>
      <c r="S578" s="44"/>
      <c r="T578" s="194"/>
      <c r="U578" s="198"/>
    </row>
    <row r="579" spans="3:21" ht="15" customHeight="1">
      <c r="C579" s="169"/>
      <c r="D579" s="306"/>
      <c r="E579" s="311"/>
      <c r="F579" s="241" t="s">
        <v>61</v>
      </c>
      <c r="G579" s="151"/>
      <c r="H579" s="151" t="s">
        <v>0</v>
      </c>
      <c r="I579" s="151" t="s">
        <v>166</v>
      </c>
      <c r="J579" s="151" t="s">
        <v>0</v>
      </c>
      <c r="K579" s="151" t="s">
        <v>167</v>
      </c>
      <c r="L579" s="151" t="s">
        <v>168</v>
      </c>
      <c r="M579" s="151" t="s">
        <v>0</v>
      </c>
      <c r="N579" s="151" t="s">
        <v>325</v>
      </c>
      <c r="O579" s="151" t="s">
        <v>170</v>
      </c>
      <c r="P579" s="155"/>
      <c r="Q579" s="42" t="str">
        <f t="shared" si="3"/>
        <v/>
      </c>
      <c r="R579" s="43" t="str">
        <f t="shared" si="4"/>
        <v/>
      </c>
      <c r="S579" s="44"/>
      <c r="T579" s="194"/>
      <c r="U579" s="198"/>
    </row>
    <row r="580" spans="3:21" ht="15" customHeight="1">
      <c r="C580" s="169"/>
      <c r="D580" s="306"/>
      <c r="E580" s="311"/>
      <c r="F580" s="241" t="s">
        <v>589</v>
      </c>
      <c r="G580" s="151"/>
      <c r="H580" s="151" t="s">
        <v>0</v>
      </c>
      <c r="I580" s="151" t="s">
        <v>166</v>
      </c>
      <c r="J580" s="151" t="s">
        <v>0</v>
      </c>
      <c r="K580" s="151" t="s">
        <v>167</v>
      </c>
      <c r="L580" s="151" t="s">
        <v>168</v>
      </c>
      <c r="M580" s="151" t="s">
        <v>0</v>
      </c>
      <c r="N580" s="151" t="s">
        <v>326</v>
      </c>
      <c r="O580" s="151" t="s">
        <v>170</v>
      </c>
      <c r="P580" s="155"/>
      <c r="Q580" s="42" t="str">
        <f t="shared" si="3"/>
        <v/>
      </c>
      <c r="R580" s="43" t="str">
        <f t="shared" si="4"/>
        <v/>
      </c>
      <c r="S580" s="44"/>
      <c r="T580" s="194"/>
      <c r="U580" s="198"/>
    </row>
    <row r="581" spans="3:21" ht="15" customHeight="1">
      <c r="C581" s="169"/>
      <c r="D581" s="306"/>
      <c r="E581" s="311"/>
      <c r="F581" s="241" t="s">
        <v>590</v>
      </c>
      <c r="G581" s="151"/>
      <c r="H581" s="151" t="s">
        <v>0</v>
      </c>
      <c r="I581" s="151" t="s">
        <v>166</v>
      </c>
      <c r="J581" s="151" t="s">
        <v>0</v>
      </c>
      <c r="K581" s="151" t="s">
        <v>167</v>
      </c>
      <c r="L581" s="151" t="s">
        <v>168</v>
      </c>
      <c r="M581" s="151" t="s">
        <v>0</v>
      </c>
      <c r="N581" s="151" t="s">
        <v>327</v>
      </c>
      <c r="O581" s="151" t="s">
        <v>170</v>
      </c>
      <c r="P581" s="155"/>
      <c r="Q581" s="42" t="str">
        <f t="shared" si="3"/>
        <v/>
      </c>
      <c r="R581" s="43" t="str">
        <f t="shared" si="4"/>
        <v/>
      </c>
      <c r="S581" s="44"/>
      <c r="T581" s="194"/>
      <c r="U581" s="198"/>
    </row>
    <row r="582" spans="3:21" ht="15" customHeight="1">
      <c r="C582" s="169"/>
      <c r="D582" s="306"/>
      <c r="E582" s="311"/>
      <c r="F582" s="241" t="s">
        <v>591</v>
      </c>
      <c r="G582" s="151"/>
      <c r="H582" s="151" t="s">
        <v>0</v>
      </c>
      <c r="I582" s="151" t="s">
        <v>166</v>
      </c>
      <c r="J582" s="151" t="s">
        <v>0</v>
      </c>
      <c r="K582" s="151" t="s">
        <v>167</v>
      </c>
      <c r="L582" s="151" t="s">
        <v>168</v>
      </c>
      <c r="M582" s="151" t="s">
        <v>0</v>
      </c>
      <c r="N582" s="151" t="s">
        <v>328</v>
      </c>
      <c r="O582" s="151" t="s">
        <v>170</v>
      </c>
      <c r="P582" s="155"/>
      <c r="Q582" s="42" t="str">
        <f t="shared" si="3"/>
        <v/>
      </c>
      <c r="R582" s="43" t="str">
        <f t="shared" si="4"/>
        <v/>
      </c>
      <c r="S582" s="44"/>
      <c r="T582" s="194"/>
      <c r="U582" s="198"/>
    </row>
    <row r="583" spans="3:21" ht="15" customHeight="1">
      <c r="C583" s="169"/>
      <c r="D583" s="306"/>
      <c r="E583" s="311"/>
      <c r="F583" s="241" t="s">
        <v>592</v>
      </c>
      <c r="G583" s="151"/>
      <c r="H583" s="151" t="s">
        <v>0</v>
      </c>
      <c r="I583" s="151" t="s">
        <v>166</v>
      </c>
      <c r="J583" s="151" t="s">
        <v>0</v>
      </c>
      <c r="K583" s="151" t="s">
        <v>167</v>
      </c>
      <c r="L583" s="151" t="s">
        <v>168</v>
      </c>
      <c r="M583" s="151" t="s">
        <v>0</v>
      </c>
      <c r="N583" s="151" t="s">
        <v>338</v>
      </c>
      <c r="O583" s="151" t="s">
        <v>170</v>
      </c>
      <c r="P583" s="155"/>
      <c r="Q583" s="42" t="str">
        <f t="shared" si="3"/>
        <v/>
      </c>
      <c r="R583" s="43" t="str">
        <f t="shared" si="4"/>
        <v/>
      </c>
      <c r="S583" s="44"/>
      <c r="T583" s="194"/>
      <c r="U583" s="198"/>
    </row>
    <row r="584" spans="3:21" ht="15" customHeight="1">
      <c r="C584" s="169"/>
      <c r="D584" s="306"/>
      <c r="E584" s="311"/>
      <c r="F584" s="241" t="s">
        <v>62</v>
      </c>
      <c r="G584" s="151"/>
      <c r="H584" s="151" t="s">
        <v>0</v>
      </c>
      <c r="I584" s="151" t="s">
        <v>166</v>
      </c>
      <c r="J584" s="151" t="s">
        <v>0</v>
      </c>
      <c r="K584" s="151" t="s">
        <v>167</v>
      </c>
      <c r="L584" s="151" t="s">
        <v>168</v>
      </c>
      <c r="M584" s="151" t="s">
        <v>0</v>
      </c>
      <c r="N584" s="151" t="s">
        <v>329</v>
      </c>
      <c r="O584" s="151" t="s">
        <v>170</v>
      </c>
      <c r="P584" s="155"/>
      <c r="Q584" s="42" t="str">
        <f t="shared" si="3"/>
        <v/>
      </c>
      <c r="R584" s="43" t="str">
        <f t="shared" si="4"/>
        <v/>
      </c>
      <c r="S584" s="44"/>
      <c r="T584" s="194"/>
      <c r="U584" s="198"/>
    </row>
    <row r="585" spans="3:21" ht="15" customHeight="1">
      <c r="C585" s="169"/>
      <c r="D585" s="306"/>
      <c r="E585" s="311"/>
      <c r="F585" s="241" t="s">
        <v>63</v>
      </c>
      <c r="G585" s="151"/>
      <c r="H585" s="151" t="s">
        <v>0</v>
      </c>
      <c r="I585" s="151" t="s">
        <v>166</v>
      </c>
      <c r="J585" s="151" t="s">
        <v>0</v>
      </c>
      <c r="K585" s="151" t="s">
        <v>167</v>
      </c>
      <c r="L585" s="151" t="s">
        <v>168</v>
      </c>
      <c r="M585" s="151" t="s">
        <v>0</v>
      </c>
      <c r="N585" s="151" t="s">
        <v>330</v>
      </c>
      <c r="O585" s="151" t="s">
        <v>170</v>
      </c>
      <c r="P585" s="155"/>
      <c r="Q585" s="42" t="str">
        <f t="shared" si="3"/>
        <v/>
      </c>
      <c r="R585" s="43" t="str">
        <f t="shared" si="4"/>
        <v/>
      </c>
      <c r="S585" s="44"/>
      <c r="T585" s="194"/>
      <c r="U585" s="198"/>
    </row>
    <row r="586" spans="3:21" ht="15" customHeight="1">
      <c r="C586" s="169"/>
      <c r="D586" s="306"/>
      <c r="E586" s="311"/>
      <c r="F586" s="241" t="s">
        <v>64</v>
      </c>
      <c r="G586" s="151"/>
      <c r="H586" s="151" t="s">
        <v>0</v>
      </c>
      <c r="I586" s="151" t="s">
        <v>166</v>
      </c>
      <c r="J586" s="151" t="s">
        <v>0</v>
      </c>
      <c r="K586" s="151" t="s">
        <v>167</v>
      </c>
      <c r="L586" s="151" t="s">
        <v>168</v>
      </c>
      <c r="M586" s="151" t="s">
        <v>0</v>
      </c>
      <c r="N586" s="151" t="s">
        <v>331</v>
      </c>
      <c r="O586" s="151" t="s">
        <v>170</v>
      </c>
      <c r="P586" s="155"/>
      <c r="Q586" s="42" t="str">
        <f t="shared" si="3"/>
        <v/>
      </c>
      <c r="R586" s="43" t="str">
        <f t="shared" si="4"/>
        <v/>
      </c>
      <c r="S586" s="44"/>
      <c r="T586" s="194"/>
      <c r="U586" s="198"/>
    </row>
    <row r="587" spans="3:21" ht="15" customHeight="1">
      <c r="C587" s="169"/>
      <c r="D587" s="306"/>
      <c r="E587" s="311"/>
      <c r="F587" s="241" t="s">
        <v>593</v>
      </c>
      <c r="G587" s="151"/>
      <c r="H587" s="151" t="s">
        <v>0</v>
      </c>
      <c r="I587" s="151" t="s">
        <v>166</v>
      </c>
      <c r="J587" s="151" t="s">
        <v>0</v>
      </c>
      <c r="K587" s="151" t="s">
        <v>167</v>
      </c>
      <c r="L587" s="151" t="s">
        <v>168</v>
      </c>
      <c r="M587" s="151" t="s">
        <v>0</v>
      </c>
      <c r="N587" s="151" t="s">
        <v>332</v>
      </c>
      <c r="O587" s="151" t="s">
        <v>170</v>
      </c>
      <c r="P587" s="155"/>
      <c r="Q587" s="42" t="str">
        <f t="shared" si="3"/>
        <v/>
      </c>
      <c r="R587" s="43" t="str">
        <f t="shared" si="4"/>
        <v/>
      </c>
      <c r="S587" s="44"/>
      <c r="T587" s="194"/>
      <c r="U587" s="198"/>
    </row>
    <row r="588" spans="3:21" ht="15" customHeight="1">
      <c r="C588" s="169"/>
      <c r="D588" s="306"/>
      <c r="E588" s="311"/>
      <c r="F588" s="241" t="s">
        <v>65</v>
      </c>
      <c r="G588" s="151"/>
      <c r="H588" s="151" t="s">
        <v>0</v>
      </c>
      <c r="I588" s="151" t="s">
        <v>166</v>
      </c>
      <c r="J588" s="151" t="s">
        <v>0</v>
      </c>
      <c r="K588" s="151" t="s">
        <v>167</v>
      </c>
      <c r="L588" s="151" t="s">
        <v>168</v>
      </c>
      <c r="M588" s="151" t="s">
        <v>0</v>
      </c>
      <c r="N588" s="151" t="s">
        <v>333</v>
      </c>
      <c r="O588" s="151" t="s">
        <v>170</v>
      </c>
      <c r="P588" s="155"/>
      <c r="Q588" s="42" t="str">
        <f t="shared" si="3"/>
        <v/>
      </c>
      <c r="R588" s="43" t="str">
        <f t="shared" si="4"/>
        <v/>
      </c>
      <c r="S588" s="44"/>
      <c r="T588" s="194"/>
      <c r="U588" s="198"/>
    </row>
    <row r="589" spans="3:21" ht="15" customHeight="1">
      <c r="C589" s="169"/>
      <c r="D589" s="306"/>
      <c r="E589" s="311"/>
      <c r="F589" s="241" t="s">
        <v>66</v>
      </c>
      <c r="G589" s="151"/>
      <c r="H589" s="151" t="s">
        <v>0</v>
      </c>
      <c r="I589" s="151" t="s">
        <v>166</v>
      </c>
      <c r="J589" s="151" t="s">
        <v>0</v>
      </c>
      <c r="K589" s="151" t="s">
        <v>167</v>
      </c>
      <c r="L589" s="151" t="s">
        <v>168</v>
      </c>
      <c r="M589" s="151" t="s">
        <v>0</v>
      </c>
      <c r="N589" s="151" t="s">
        <v>334</v>
      </c>
      <c r="O589" s="151" t="s">
        <v>170</v>
      </c>
      <c r="P589" s="155"/>
      <c r="Q589" s="42" t="str">
        <f t="shared" si="3"/>
        <v/>
      </c>
      <c r="R589" s="43" t="str">
        <f t="shared" si="4"/>
        <v/>
      </c>
      <c r="S589" s="44"/>
      <c r="T589" s="194"/>
      <c r="U589" s="198"/>
    </row>
    <row r="590" spans="3:21" ht="15" customHeight="1">
      <c r="C590" s="169"/>
      <c r="D590" s="306"/>
      <c r="E590" s="311"/>
      <c r="F590" s="241" t="s">
        <v>594</v>
      </c>
      <c r="G590" s="151"/>
      <c r="H590" s="151" t="s">
        <v>0</v>
      </c>
      <c r="I590" s="151" t="s">
        <v>166</v>
      </c>
      <c r="J590" s="151" t="s">
        <v>0</v>
      </c>
      <c r="K590" s="151" t="s">
        <v>167</v>
      </c>
      <c r="L590" s="151" t="s">
        <v>168</v>
      </c>
      <c r="M590" s="151" t="s">
        <v>0</v>
      </c>
      <c r="N590" s="151" t="s">
        <v>335</v>
      </c>
      <c r="O590" s="151" t="s">
        <v>170</v>
      </c>
      <c r="P590" s="155"/>
      <c r="Q590" s="42" t="str">
        <f t="shared" si="3"/>
        <v/>
      </c>
      <c r="R590" s="43" t="str">
        <f t="shared" si="4"/>
        <v/>
      </c>
      <c r="S590" s="44"/>
      <c r="T590" s="194"/>
      <c r="U590" s="198"/>
    </row>
    <row r="591" spans="3:21" ht="15" customHeight="1">
      <c r="C591" s="169"/>
      <c r="D591" s="306"/>
      <c r="E591" s="311"/>
      <c r="F591" s="241" t="s">
        <v>595</v>
      </c>
      <c r="G591" s="151"/>
      <c r="H591" s="151" t="s">
        <v>0</v>
      </c>
      <c r="I591" s="151" t="s">
        <v>166</v>
      </c>
      <c r="J591" s="151" t="s">
        <v>0</v>
      </c>
      <c r="K591" s="151" t="s">
        <v>167</v>
      </c>
      <c r="L591" s="151" t="s">
        <v>168</v>
      </c>
      <c r="M591" s="151" t="s">
        <v>0</v>
      </c>
      <c r="N591" s="151" t="s">
        <v>336</v>
      </c>
      <c r="O591" s="151" t="s">
        <v>170</v>
      </c>
      <c r="P591" s="155"/>
      <c r="Q591" s="42" t="str">
        <f t="shared" si="3"/>
        <v/>
      </c>
      <c r="R591" s="43" t="str">
        <f t="shared" si="4"/>
        <v/>
      </c>
      <c r="S591" s="44"/>
      <c r="T591" s="194"/>
      <c r="U591" s="198"/>
    </row>
    <row r="592" spans="3:21" ht="15" customHeight="1">
      <c r="C592" s="169"/>
      <c r="D592" s="306"/>
      <c r="E592" s="311"/>
      <c r="F592" s="241" t="s">
        <v>596</v>
      </c>
      <c r="G592" s="151"/>
      <c r="H592" s="151" t="s">
        <v>0</v>
      </c>
      <c r="I592" s="151" t="s">
        <v>166</v>
      </c>
      <c r="J592" s="151" t="s">
        <v>0</v>
      </c>
      <c r="K592" s="151" t="s">
        <v>167</v>
      </c>
      <c r="L592" s="151" t="s">
        <v>168</v>
      </c>
      <c r="M592" s="151" t="s">
        <v>0</v>
      </c>
      <c r="N592" s="151" t="s">
        <v>337</v>
      </c>
      <c r="O592" s="151" t="s">
        <v>170</v>
      </c>
      <c r="P592" s="155"/>
      <c r="Q592" s="42" t="str">
        <f t="shared" si="3"/>
        <v/>
      </c>
      <c r="R592" s="43" t="str">
        <f t="shared" si="4"/>
        <v/>
      </c>
      <c r="S592" s="44"/>
      <c r="T592" s="194"/>
      <c r="U592" s="198"/>
    </row>
    <row r="593" spans="3:21" ht="15" customHeight="1">
      <c r="C593" s="169"/>
      <c r="D593" s="306"/>
      <c r="E593" s="311"/>
      <c r="F593" s="241" t="s">
        <v>67</v>
      </c>
      <c r="G593" s="151"/>
      <c r="H593" s="151" t="s">
        <v>0</v>
      </c>
      <c r="I593" s="151" t="s">
        <v>166</v>
      </c>
      <c r="J593" s="151" t="s">
        <v>0</v>
      </c>
      <c r="K593" s="151" t="s">
        <v>167</v>
      </c>
      <c r="L593" s="151" t="s">
        <v>168</v>
      </c>
      <c r="M593" s="151" t="s">
        <v>0</v>
      </c>
      <c r="N593" s="151" t="s">
        <v>340</v>
      </c>
      <c r="O593" s="151" t="s">
        <v>170</v>
      </c>
      <c r="P593" s="155"/>
      <c r="Q593" s="42" t="str">
        <f t="shared" si="3"/>
        <v/>
      </c>
      <c r="R593" s="43" t="str">
        <f t="shared" si="4"/>
        <v/>
      </c>
      <c r="S593" s="44"/>
      <c r="T593" s="194"/>
      <c r="U593" s="198"/>
    </row>
    <row r="594" spans="3:21" ht="15" customHeight="1">
      <c r="C594" s="169"/>
      <c r="D594" s="306"/>
      <c r="E594" s="311"/>
      <c r="F594" s="241" t="s">
        <v>597</v>
      </c>
      <c r="G594" s="151"/>
      <c r="H594" s="151" t="s">
        <v>0</v>
      </c>
      <c r="I594" s="151" t="s">
        <v>166</v>
      </c>
      <c r="J594" s="151" t="s">
        <v>0</v>
      </c>
      <c r="K594" s="151" t="s">
        <v>167</v>
      </c>
      <c r="L594" s="151" t="s">
        <v>168</v>
      </c>
      <c r="M594" s="151" t="s">
        <v>0</v>
      </c>
      <c r="N594" s="151" t="s">
        <v>341</v>
      </c>
      <c r="O594" s="151" t="s">
        <v>170</v>
      </c>
      <c r="P594" s="155"/>
      <c r="Q594" s="42" t="str">
        <f t="shared" si="3"/>
        <v/>
      </c>
      <c r="R594" s="43" t="str">
        <f t="shared" si="4"/>
        <v/>
      </c>
      <c r="S594" s="44"/>
      <c r="T594" s="194"/>
      <c r="U594" s="198"/>
    </row>
    <row r="595" spans="3:21" ht="15" customHeight="1">
      <c r="C595" s="169"/>
      <c r="D595" s="306"/>
      <c r="E595" s="311"/>
      <c r="F595" s="241" t="s">
        <v>598</v>
      </c>
      <c r="G595" s="151"/>
      <c r="H595" s="151" t="s">
        <v>0</v>
      </c>
      <c r="I595" s="151" t="s">
        <v>166</v>
      </c>
      <c r="J595" s="151" t="s">
        <v>0</v>
      </c>
      <c r="K595" s="151" t="s">
        <v>167</v>
      </c>
      <c r="L595" s="151" t="s">
        <v>168</v>
      </c>
      <c r="M595" s="151" t="s">
        <v>0</v>
      </c>
      <c r="N595" s="151" t="s">
        <v>342</v>
      </c>
      <c r="O595" s="151" t="s">
        <v>170</v>
      </c>
      <c r="P595" s="155"/>
      <c r="Q595" s="42" t="str">
        <f t="shared" ref="Q595:Q658" si="5">IF(OR(AND(Q143="",R143=""),AND(Q369="",R369=""),AND(R143="X",R369="X"),OR(R143="M",R369="M")),"",SUM(Q143,Q369))</f>
        <v/>
      </c>
      <c r="R595" s="43" t="str">
        <f t="shared" ref="R595:R658" si="6">IF(AND(AND(R143="X",R369="X"),SUM(Q143,Q369)=0,ISNUMBER(Q595)),"",IF(OR(R143="M",R369="M"),"M",IF(AND(R143=R369,OR(R143="X",R143="W",R143="Z")),UPPER(R143),"")))</f>
        <v/>
      </c>
      <c r="S595" s="44"/>
      <c r="T595" s="194"/>
      <c r="U595" s="198"/>
    </row>
    <row r="596" spans="3:21" ht="15" customHeight="1">
      <c r="C596" s="169"/>
      <c r="D596" s="306"/>
      <c r="E596" s="311"/>
      <c r="F596" s="241" t="s">
        <v>599</v>
      </c>
      <c r="G596" s="151"/>
      <c r="H596" s="151" t="s">
        <v>0</v>
      </c>
      <c r="I596" s="151" t="s">
        <v>166</v>
      </c>
      <c r="J596" s="151" t="s">
        <v>0</v>
      </c>
      <c r="K596" s="151" t="s">
        <v>167</v>
      </c>
      <c r="L596" s="151" t="s">
        <v>168</v>
      </c>
      <c r="M596" s="151" t="s">
        <v>0</v>
      </c>
      <c r="N596" s="151" t="s">
        <v>343</v>
      </c>
      <c r="O596" s="151" t="s">
        <v>170</v>
      </c>
      <c r="P596" s="155"/>
      <c r="Q596" s="42" t="str">
        <f t="shared" si="5"/>
        <v/>
      </c>
      <c r="R596" s="43" t="str">
        <f t="shared" si="6"/>
        <v/>
      </c>
      <c r="S596" s="44"/>
      <c r="T596" s="194"/>
      <c r="U596" s="198"/>
    </row>
    <row r="597" spans="3:21" ht="15" customHeight="1">
      <c r="C597" s="169"/>
      <c r="D597" s="306"/>
      <c r="E597" s="311"/>
      <c r="F597" s="241" t="s">
        <v>600</v>
      </c>
      <c r="G597" s="151"/>
      <c r="H597" s="151" t="s">
        <v>0</v>
      </c>
      <c r="I597" s="151" t="s">
        <v>166</v>
      </c>
      <c r="J597" s="151" t="s">
        <v>0</v>
      </c>
      <c r="K597" s="151" t="s">
        <v>167</v>
      </c>
      <c r="L597" s="151" t="s">
        <v>168</v>
      </c>
      <c r="M597" s="151" t="s">
        <v>0</v>
      </c>
      <c r="N597" s="151" t="s">
        <v>344</v>
      </c>
      <c r="O597" s="151" t="s">
        <v>170</v>
      </c>
      <c r="P597" s="155"/>
      <c r="Q597" s="42" t="str">
        <f t="shared" si="5"/>
        <v/>
      </c>
      <c r="R597" s="43" t="str">
        <f t="shared" si="6"/>
        <v/>
      </c>
      <c r="S597" s="44"/>
      <c r="T597" s="194"/>
      <c r="U597" s="198"/>
    </row>
    <row r="598" spans="3:21" ht="15" customHeight="1">
      <c r="C598" s="169"/>
      <c r="D598" s="306"/>
      <c r="E598" s="311"/>
      <c r="F598" s="241" t="s">
        <v>601</v>
      </c>
      <c r="G598" s="151"/>
      <c r="H598" s="151" t="s">
        <v>0</v>
      </c>
      <c r="I598" s="151" t="s">
        <v>166</v>
      </c>
      <c r="J598" s="151" t="s">
        <v>0</v>
      </c>
      <c r="K598" s="151" t="s">
        <v>167</v>
      </c>
      <c r="L598" s="151" t="s">
        <v>168</v>
      </c>
      <c r="M598" s="151" t="s">
        <v>0</v>
      </c>
      <c r="N598" s="151" t="s">
        <v>345</v>
      </c>
      <c r="O598" s="151" t="s">
        <v>170</v>
      </c>
      <c r="P598" s="155"/>
      <c r="Q598" s="42" t="str">
        <f t="shared" si="5"/>
        <v/>
      </c>
      <c r="R598" s="43" t="str">
        <f t="shared" si="6"/>
        <v/>
      </c>
      <c r="S598" s="44"/>
      <c r="T598" s="194"/>
      <c r="U598" s="198"/>
    </row>
    <row r="599" spans="3:21" ht="15" customHeight="1">
      <c r="C599" s="169"/>
      <c r="D599" s="306"/>
      <c r="E599" s="311"/>
      <c r="F599" s="241" t="s">
        <v>68</v>
      </c>
      <c r="G599" s="151"/>
      <c r="H599" s="151" t="s">
        <v>0</v>
      </c>
      <c r="I599" s="151" t="s">
        <v>166</v>
      </c>
      <c r="J599" s="151" t="s">
        <v>0</v>
      </c>
      <c r="K599" s="151" t="s">
        <v>167</v>
      </c>
      <c r="L599" s="151" t="s">
        <v>168</v>
      </c>
      <c r="M599" s="151" t="s">
        <v>0</v>
      </c>
      <c r="N599" s="151" t="s">
        <v>346</v>
      </c>
      <c r="O599" s="151" t="s">
        <v>170</v>
      </c>
      <c r="P599" s="155"/>
      <c r="Q599" s="42" t="str">
        <f t="shared" si="5"/>
        <v/>
      </c>
      <c r="R599" s="43" t="str">
        <f t="shared" si="6"/>
        <v/>
      </c>
      <c r="S599" s="44"/>
      <c r="T599" s="194"/>
      <c r="U599" s="198"/>
    </row>
    <row r="600" spans="3:21" ht="15" customHeight="1">
      <c r="C600" s="169"/>
      <c r="D600" s="306"/>
      <c r="E600" s="311"/>
      <c r="F600" s="241" t="s">
        <v>69</v>
      </c>
      <c r="G600" s="151"/>
      <c r="H600" s="151" t="s">
        <v>0</v>
      </c>
      <c r="I600" s="151" t="s">
        <v>166</v>
      </c>
      <c r="J600" s="151" t="s">
        <v>0</v>
      </c>
      <c r="K600" s="151" t="s">
        <v>167</v>
      </c>
      <c r="L600" s="151" t="s">
        <v>168</v>
      </c>
      <c r="M600" s="151" t="s">
        <v>0</v>
      </c>
      <c r="N600" s="151" t="s">
        <v>347</v>
      </c>
      <c r="O600" s="151" t="s">
        <v>170</v>
      </c>
      <c r="P600" s="155"/>
      <c r="Q600" s="42" t="str">
        <f t="shared" si="5"/>
        <v/>
      </c>
      <c r="R600" s="43" t="str">
        <f t="shared" si="6"/>
        <v/>
      </c>
      <c r="S600" s="44"/>
      <c r="T600" s="194"/>
      <c r="U600" s="198"/>
    </row>
    <row r="601" spans="3:21" ht="15" customHeight="1">
      <c r="C601" s="169"/>
      <c r="D601" s="306"/>
      <c r="E601" s="311"/>
      <c r="F601" s="241" t="s">
        <v>70</v>
      </c>
      <c r="G601" s="151"/>
      <c r="H601" s="151" t="s">
        <v>0</v>
      </c>
      <c r="I601" s="151" t="s">
        <v>166</v>
      </c>
      <c r="J601" s="151" t="s">
        <v>0</v>
      </c>
      <c r="K601" s="151" t="s">
        <v>167</v>
      </c>
      <c r="L601" s="151" t="s">
        <v>168</v>
      </c>
      <c r="M601" s="151" t="s">
        <v>0</v>
      </c>
      <c r="N601" s="151" t="s">
        <v>348</v>
      </c>
      <c r="O601" s="151" t="s">
        <v>170</v>
      </c>
      <c r="P601" s="155"/>
      <c r="Q601" s="42" t="str">
        <f t="shared" si="5"/>
        <v/>
      </c>
      <c r="R601" s="43" t="str">
        <f t="shared" si="6"/>
        <v/>
      </c>
      <c r="S601" s="44"/>
      <c r="T601" s="194"/>
      <c r="U601" s="198"/>
    </row>
    <row r="602" spans="3:21" ht="15" customHeight="1">
      <c r="C602" s="169"/>
      <c r="D602" s="306"/>
      <c r="E602" s="311"/>
      <c r="F602" s="241" t="s">
        <v>602</v>
      </c>
      <c r="G602" s="151"/>
      <c r="H602" s="151" t="s">
        <v>0</v>
      </c>
      <c r="I602" s="151" t="s">
        <v>166</v>
      </c>
      <c r="J602" s="151" t="s">
        <v>0</v>
      </c>
      <c r="K602" s="151" t="s">
        <v>167</v>
      </c>
      <c r="L602" s="151" t="s">
        <v>168</v>
      </c>
      <c r="M602" s="151" t="s">
        <v>0</v>
      </c>
      <c r="N602" s="151" t="s">
        <v>349</v>
      </c>
      <c r="O602" s="151" t="s">
        <v>170</v>
      </c>
      <c r="P602" s="155"/>
      <c r="Q602" s="42" t="str">
        <f t="shared" si="5"/>
        <v/>
      </c>
      <c r="R602" s="43" t="str">
        <f t="shared" si="6"/>
        <v/>
      </c>
      <c r="S602" s="44"/>
      <c r="T602" s="194"/>
      <c r="U602" s="198"/>
    </row>
    <row r="603" spans="3:21" ht="15" customHeight="1">
      <c r="C603" s="169"/>
      <c r="D603" s="306"/>
      <c r="E603" s="311"/>
      <c r="F603" s="241" t="s">
        <v>603</v>
      </c>
      <c r="G603" s="151"/>
      <c r="H603" s="151" t="s">
        <v>0</v>
      </c>
      <c r="I603" s="151" t="s">
        <v>166</v>
      </c>
      <c r="J603" s="151" t="s">
        <v>0</v>
      </c>
      <c r="K603" s="151" t="s">
        <v>167</v>
      </c>
      <c r="L603" s="151" t="s">
        <v>168</v>
      </c>
      <c r="M603" s="151" t="s">
        <v>0</v>
      </c>
      <c r="N603" s="151" t="s">
        <v>350</v>
      </c>
      <c r="O603" s="151" t="s">
        <v>170</v>
      </c>
      <c r="P603" s="155"/>
      <c r="Q603" s="42" t="str">
        <f t="shared" si="5"/>
        <v/>
      </c>
      <c r="R603" s="43" t="str">
        <f t="shared" si="6"/>
        <v/>
      </c>
      <c r="S603" s="44"/>
      <c r="T603" s="194"/>
      <c r="U603" s="198"/>
    </row>
    <row r="604" spans="3:21" ht="15" customHeight="1">
      <c r="C604" s="169"/>
      <c r="D604" s="306"/>
      <c r="E604" s="311"/>
      <c r="F604" s="241" t="s">
        <v>604</v>
      </c>
      <c r="G604" s="151"/>
      <c r="H604" s="151" t="s">
        <v>0</v>
      </c>
      <c r="I604" s="151" t="s">
        <v>166</v>
      </c>
      <c r="J604" s="151" t="s">
        <v>0</v>
      </c>
      <c r="K604" s="151" t="s">
        <v>167</v>
      </c>
      <c r="L604" s="151" t="s">
        <v>168</v>
      </c>
      <c r="M604" s="151" t="s">
        <v>0</v>
      </c>
      <c r="N604" s="151" t="s">
        <v>351</v>
      </c>
      <c r="O604" s="151" t="s">
        <v>170</v>
      </c>
      <c r="P604" s="155"/>
      <c r="Q604" s="42" t="str">
        <f t="shared" si="5"/>
        <v/>
      </c>
      <c r="R604" s="43" t="str">
        <f t="shared" si="6"/>
        <v/>
      </c>
      <c r="S604" s="44"/>
      <c r="T604" s="194"/>
      <c r="U604" s="198"/>
    </row>
    <row r="605" spans="3:21" ht="15" customHeight="1">
      <c r="C605" s="169"/>
      <c r="D605" s="306"/>
      <c r="E605" s="311"/>
      <c r="F605" s="241" t="s">
        <v>605</v>
      </c>
      <c r="G605" s="151"/>
      <c r="H605" s="151" t="s">
        <v>0</v>
      </c>
      <c r="I605" s="151" t="s">
        <v>166</v>
      </c>
      <c r="J605" s="151" t="s">
        <v>0</v>
      </c>
      <c r="K605" s="151" t="s">
        <v>167</v>
      </c>
      <c r="L605" s="151" t="s">
        <v>168</v>
      </c>
      <c r="M605" s="151" t="s">
        <v>0</v>
      </c>
      <c r="N605" s="151" t="s">
        <v>352</v>
      </c>
      <c r="O605" s="151" t="s">
        <v>170</v>
      </c>
      <c r="P605" s="155"/>
      <c r="Q605" s="42" t="str">
        <f t="shared" si="5"/>
        <v/>
      </c>
      <c r="R605" s="43" t="str">
        <f t="shared" si="6"/>
        <v/>
      </c>
      <c r="S605" s="44"/>
      <c r="T605" s="194"/>
      <c r="U605" s="198"/>
    </row>
    <row r="606" spans="3:21" ht="15" customHeight="1">
      <c r="C606" s="169"/>
      <c r="D606" s="306"/>
      <c r="E606" s="311"/>
      <c r="F606" s="241" t="s">
        <v>71</v>
      </c>
      <c r="G606" s="151"/>
      <c r="H606" s="151" t="s">
        <v>0</v>
      </c>
      <c r="I606" s="151" t="s">
        <v>166</v>
      </c>
      <c r="J606" s="151" t="s">
        <v>0</v>
      </c>
      <c r="K606" s="151" t="s">
        <v>167</v>
      </c>
      <c r="L606" s="151" t="s">
        <v>168</v>
      </c>
      <c r="M606" s="151" t="s">
        <v>0</v>
      </c>
      <c r="N606" s="151" t="s">
        <v>353</v>
      </c>
      <c r="O606" s="151" t="s">
        <v>170</v>
      </c>
      <c r="P606" s="155"/>
      <c r="Q606" s="42" t="str">
        <f t="shared" si="5"/>
        <v/>
      </c>
      <c r="R606" s="43" t="str">
        <f t="shared" si="6"/>
        <v/>
      </c>
      <c r="S606" s="44"/>
      <c r="T606" s="194"/>
      <c r="U606" s="198"/>
    </row>
    <row r="607" spans="3:21" ht="15" customHeight="1">
      <c r="C607" s="169"/>
      <c r="D607" s="306"/>
      <c r="E607" s="311"/>
      <c r="F607" s="241" t="s">
        <v>606</v>
      </c>
      <c r="G607" s="151"/>
      <c r="H607" s="151" t="s">
        <v>0</v>
      </c>
      <c r="I607" s="151" t="s">
        <v>166</v>
      </c>
      <c r="J607" s="151" t="s">
        <v>0</v>
      </c>
      <c r="K607" s="151" t="s">
        <v>167</v>
      </c>
      <c r="L607" s="151" t="s">
        <v>168</v>
      </c>
      <c r="M607" s="151" t="s">
        <v>0</v>
      </c>
      <c r="N607" s="151" t="s">
        <v>339</v>
      </c>
      <c r="O607" s="151" t="s">
        <v>170</v>
      </c>
      <c r="P607" s="155"/>
      <c r="Q607" s="42" t="str">
        <f t="shared" si="5"/>
        <v/>
      </c>
      <c r="R607" s="43" t="str">
        <f t="shared" si="6"/>
        <v/>
      </c>
      <c r="S607" s="44"/>
      <c r="T607" s="194"/>
      <c r="U607" s="198"/>
    </row>
    <row r="608" spans="3:21" ht="15" customHeight="1">
      <c r="C608" s="169"/>
      <c r="D608" s="306"/>
      <c r="E608" s="311"/>
      <c r="F608" s="241" t="s">
        <v>607</v>
      </c>
      <c r="G608" s="151"/>
      <c r="H608" s="151" t="s">
        <v>0</v>
      </c>
      <c r="I608" s="151" t="s">
        <v>166</v>
      </c>
      <c r="J608" s="151" t="s">
        <v>0</v>
      </c>
      <c r="K608" s="151" t="s">
        <v>167</v>
      </c>
      <c r="L608" s="151" t="s">
        <v>168</v>
      </c>
      <c r="M608" s="151" t="s">
        <v>0</v>
      </c>
      <c r="N608" s="151" t="s">
        <v>354</v>
      </c>
      <c r="O608" s="151" t="s">
        <v>170</v>
      </c>
      <c r="P608" s="155"/>
      <c r="Q608" s="42" t="str">
        <f t="shared" si="5"/>
        <v/>
      </c>
      <c r="R608" s="43" t="str">
        <f t="shared" si="6"/>
        <v/>
      </c>
      <c r="S608" s="44"/>
      <c r="T608" s="194"/>
      <c r="U608" s="198"/>
    </row>
    <row r="609" spans="3:40" ht="15" customHeight="1">
      <c r="C609" s="169"/>
      <c r="D609" s="306"/>
      <c r="E609" s="311"/>
      <c r="F609" s="241" t="s">
        <v>608</v>
      </c>
      <c r="G609" s="151"/>
      <c r="H609" s="151" t="s">
        <v>0</v>
      </c>
      <c r="I609" s="151" t="s">
        <v>166</v>
      </c>
      <c r="J609" s="151" t="s">
        <v>0</v>
      </c>
      <c r="K609" s="151" t="s">
        <v>167</v>
      </c>
      <c r="L609" s="151" t="s">
        <v>168</v>
      </c>
      <c r="M609" s="151" t="s">
        <v>0</v>
      </c>
      <c r="N609" s="151" t="s">
        <v>355</v>
      </c>
      <c r="O609" s="151" t="s">
        <v>170</v>
      </c>
      <c r="P609" s="155"/>
      <c r="Q609" s="42" t="str">
        <f t="shared" si="5"/>
        <v/>
      </c>
      <c r="R609" s="43" t="str">
        <f t="shared" si="6"/>
        <v/>
      </c>
      <c r="S609" s="44"/>
      <c r="T609" s="194"/>
      <c r="U609" s="194"/>
      <c r="Y609" s="195"/>
      <c r="Z609" s="195"/>
      <c r="AA609" s="195"/>
      <c r="AB609" s="195"/>
      <c r="AC609" s="195"/>
      <c r="AD609" s="195"/>
      <c r="AE609" s="195"/>
      <c r="AF609" s="195"/>
      <c r="AG609" s="195"/>
      <c r="AH609" s="195"/>
      <c r="AI609" s="195"/>
      <c r="AJ609" s="195"/>
      <c r="AK609" s="195"/>
      <c r="AL609" s="195"/>
      <c r="AM609" s="195"/>
      <c r="AN609" s="195"/>
    </row>
    <row r="610" spans="3:40" ht="15" customHeight="1">
      <c r="C610" s="169"/>
      <c r="D610" s="306"/>
      <c r="E610" s="311"/>
      <c r="F610" s="241" t="s">
        <v>72</v>
      </c>
      <c r="G610" s="151"/>
      <c r="H610" s="151" t="s">
        <v>0</v>
      </c>
      <c r="I610" s="151" t="s">
        <v>166</v>
      </c>
      <c r="J610" s="151" t="s">
        <v>0</v>
      </c>
      <c r="K610" s="151" t="s">
        <v>167</v>
      </c>
      <c r="L610" s="151" t="s">
        <v>168</v>
      </c>
      <c r="M610" s="151" t="s">
        <v>0</v>
      </c>
      <c r="N610" s="151" t="s">
        <v>356</v>
      </c>
      <c r="O610" s="151" t="s">
        <v>170</v>
      </c>
      <c r="P610" s="155"/>
      <c r="Q610" s="42" t="str">
        <f t="shared" si="5"/>
        <v/>
      </c>
      <c r="R610" s="43" t="str">
        <f t="shared" si="6"/>
        <v/>
      </c>
      <c r="S610" s="44"/>
      <c r="T610" s="194"/>
      <c r="U610" s="194"/>
      <c r="Y610" s="195"/>
      <c r="Z610" s="195"/>
      <c r="AA610" s="195"/>
      <c r="AB610" s="195"/>
      <c r="AC610" s="195"/>
      <c r="AD610" s="195"/>
      <c r="AE610" s="195"/>
      <c r="AF610" s="195"/>
      <c r="AG610" s="195"/>
      <c r="AH610" s="195"/>
      <c r="AI610" s="195"/>
      <c r="AJ610" s="195"/>
      <c r="AK610" s="195"/>
      <c r="AL610" s="195"/>
      <c r="AM610" s="195"/>
      <c r="AN610" s="195"/>
    </row>
    <row r="611" spans="3:40" ht="15" customHeight="1">
      <c r="C611" s="169"/>
      <c r="D611" s="306"/>
      <c r="E611" s="311"/>
      <c r="F611" s="241" t="s">
        <v>609</v>
      </c>
      <c r="G611" s="151"/>
      <c r="H611" s="151" t="s">
        <v>0</v>
      </c>
      <c r="I611" s="151" t="s">
        <v>166</v>
      </c>
      <c r="J611" s="151" t="s">
        <v>0</v>
      </c>
      <c r="K611" s="151" t="s">
        <v>167</v>
      </c>
      <c r="L611" s="151" t="s">
        <v>168</v>
      </c>
      <c r="M611" s="151" t="s">
        <v>0</v>
      </c>
      <c r="N611" s="151" t="s">
        <v>357</v>
      </c>
      <c r="O611" s="151" t="s">
        <v>170</v>
      </c>
      <c r="P611" s="155"/>
      <c r="Q611" s="42" t="str">
        <f t="shared" si="5"/>
        <v/>
      </c>
      <c r="R611" s="43" t="str">
        <f t="shared" si="6"/>
        <v/>
      </c>
      <c r="S611" s="44"/>
      <c r="T611" s="194"/>
      <c r="U611" s="194"/>
      <c r="Y611" s="195"/>
      <c r="Z611" s="195"/>
      <c r="AA611" s="195"/>
      <c r="AB611" s="195"/>
      <c r="AC611" s="195"/>
      <c r="AD611" s="195"/>
      <c r="AE611" s="195"/>
      <c r="AF611" s="195"/>
      <c r="AG611" s="195"/>
      <c r="AH611" s="195"/>
      <c r="AI611" s="195"/>
      <c r="AJ611" s="195"/>
      <c r="AK611" s="195"/>
      <c r="AL611" s="195"/>
      <c r="AM611" s="195"/>
      <c r="AN611" s="195"/>
    </row>
    <row r="612" spans="3:40" ht="15" customHeight="1">
      <c r="C612" s="169"/>
      <c r="D612" s="306"/>
      <c r="E612" s="311"/>
      <c r="F612" s="241" t="s">
        <v>610</v>
      </c>
      <c r="G612" s="151"/>
      <c r="H612" s="151" t="s">
        <v>0</v>
      </c>
      <c r="I612" s="151" t="s">
        <v>166</v>
      </c>
      <c r="J612" s="151" t="s">
        <v>0</v>
      </c>
      <c r="K612" s="151" t="s">
        <v>167</v>
      </c>
      <c r="L612" s="151" t="s">
        <v>168</v>
      </c>
      <c r="M612" s="151" t="s">
        <v>0</v>
      </c>
      <c r="N612" s="151" t="s">
        <v>358</v>
      </c>
      <c r="O612" s="151" t="s">
        <v>170</v>
      </c>
      <c r="P612" s="155"/>
      <c r="Q612" s="42" t="str">
        <f t="shared" si="5"/>
        <v/>
      </c>
      <c r="R612" s="43" t="str">
        <f t="shared" si="6"/>
        <v/>
      </c>
      <c r="S612" s="44"/>
      <c r="T612" s="194"/>
      <c r="U612" s="194"/>
      <c r="Y612" s="195"/>
      <c r="Z612" s="195"/>
      <c r="AA612" s="195"/>
      <c r="AB612" s="195"/>
      <c r="AC612" s="195"/>
      <c r="AD612" s="195"/>
      <c r="AE612" s="195"/>
      <c r="AF612" s="195"/>
      <c r="AG612" s="195"/>
      <c r="AH612" s="195"/>
      <c r="AI612" s="195"/>
      <c r="AJ612" s="195"/>
      <c r="AK612" s="195"/>
      <c r="AL612" s="195"/>
      <c r="AM612" s="195"/>
      <c r="AN612" s="195"/>
    </row>
    <row r="613" spans="3:40" ht="15" customHeight="1">
      <c r="C613" s="169"/>
      <c r="D613" s="306"/>
      <c r="E613" s="311"/>
      <c r="F613" s="241" t="s">
        <v>611</v>
      </c>
      <c r="G613" s="151"/>
      <c r="H613" s="151" t="s">
        <v>0</v>
      </c>
      <c r="I613" s="151" t="s">
        <v>166</v>
      </c>
      <c r="J613" s="151" t="s">
        <v>0</v>
      </c>
      <c r="K613" s="151" t="s">
        <v>167</v>
      </c>
      <c r="L613" s="151" t="s">
        <v>168</v>
      </c>
      <c r="M613" s="151" t="s">
        <v>0</v>
      </c>
      <c r="N613" s="151" t="s">
        <v>359</v>
      </c>
      <c r="O613" s="151" t="s">
        <v>170</v>
      </c>
      <c r="P613" s="155"/>
      <c r="Q613" s="42" t="str">
        <f t="shared" si="5"/>
        <v/>
      </c>
      <c r="R613" s="43" t="str">
        <f t="shared" si="6"/>
        <v/>
      </c>
      <c r="S613" s="44"/>
      <c r="T613" s="194"/>
      <c r="U613" s="194"/>
      <c r="Y613" s="195"/>
      <c r="Z613" s="195"/>
      <c r="AA613" s="195"/>
      <c r="AB613" s="195"/>
      <c r="AC613" s="195"/>
      <c r="AD613" s="195"/>
      <c r="AE613" s="195"/>
      <c r="AF613" s="195"/>
      <c r="AG613" s="195"/>
      <c r="AH613" s="195"/>
      <c r="AI613" s="195"/>
      <c r="AJ613" s="195"/>
      <c r="AK613" s="195"/>
      <c r="AL613" s="195"/>
      <c r="AM613" s="195"/>
      <c r="AN613" s="195"/>
    </row>
    <row r="614" spans="3:40" ht="15" customHeight="1">
      <c r="C614" s="169"/>
      <c r="D614" s="306"/>
      <c r="E614" s="311"/>
      <c r="F614" s="241" t="s">
        <v>73</v>
      </c>
      <c r="G614" s="151"/>
      <c r="H614" s="151" t="s">
        <v>0</v>
      </c>
      <c r="I614" s="151" t="s">
        <v>166</v>
      </c>
      <c r="J614" s="151" t="s">
        <v>0</v>
      </c>
      <c r="K614" s="151" t="s">
        <v>167</v>
      </c>
      <c r="L614" s="151" t="s">
        <v>168</v>
      </c>
      <c r="M614" s="151" t="s">
        <v>0</v>
      </c>
      <c r="N614" s="151" t="s">
        <v>360</v>
      </c>
      <c r="O614" s="151" t="s">
        <v>170</v>
      </c>
      <c r="P614" s="155"/>
      <c r="Q614" s="42" t="str">
        <f t="shared" si="5"/>
        <v/>
      </c>
      <c r="R614" s="43" t="str">
        <f t="shared" si="6"/>
        <v/>
      </c>
      <c r="S614" s="44"/>
      <c r="T614" s="194"/>
      <c r="U614" s="194"/>
      <c r="Y614" s="195"/>
      <c r="Z614" s="195"/>
      <c r="AA614" s="195"/>
      <c r="AB614" s="195"/>
      <c r="AC614" s="195"/>
      <c r="AD614" s="195"/>
      <c r="AE614" s="195"/>
      <c r="AF614" s="195"/>
      <c r="AG614" s="195"/>
      <c r="AH614" s="195"/>
      <c r="AI614" s="195"/>
      <c r="AJ614" s="195"/>
      <c r="AK614" s="195"/>
      <c r="AL614" s="195"/>
      <c r="AM614" s="195"/>
      <c r="AN614" s="195"/>
    </row>
    <row r="615" spans="3:40" ht="15" customHeight="1">
      <c r="C615" s="169"/>
      <c r="D615" s="306"/>
      <c r="E615" s="311"/>
      <c r="F615" s="241" t="s">
        <v>612</v>
      </c>
      <c r="G615" s="151"/>
      <c r="H615" s="151" t="s">
        <v>0</v>
      </c>
      <c r="I615" s="151" t="s">
        <v>166</v>
      </c>
      <c r="J615" s="151" t="s">
        <v>0</v>
      </c>
      <c r="K615" s="151" t="s">
        <v>167</v>
      </c>
      <c r="L615" s="151" t="s">
        <v>168</v>
      </c>
      <c r="M615" s="151" t="s">
        <v>0</v>
      </c>
      <c r="N615" s="151" t="s">
        <v>361</v>
      </c>
      <c r="O615" s="151" t="s">
        <v>170</v>
      </c>
      <c r="P615" s="155"/>
      <c r="Q615" s="42" t="str">
        <f t="shared" si="5"/>
        <v/>
      </c>
      <c r="R615" s="43" t="str">
        <f t="shared" si="6"/>
        <v/>
      </c>
      <c r="S615" s="44"/>
      <c r="T615" s="194"/>
      <c r="U615" s="194"/>
      <c r="Y615" s="195"/>
      <c r="Z615" s="195"/>
      <c r="AA615" s="195"/>
      <c r="AB615" s="195"/>
      <c r="AC615" s="195"/>
      <c r="AD615" s="195"/>
      <c r="AE615" s="195"/>
      <c r="AF615" s="195"/>
      <c r="AG615" s="195"/>
      <c r="AH615" s="195"/>
      <c r="AI615" s="195"/>
      <c r="AJ615" s="195"/>
      <c r="AK615" s="195"/>
      <c r="AL615" s="195"/>
      <c r="AM615" s="195"/>
      <c r="AN615" s="195"/>
    </row>
    <row r="616" spans="3:40" ht="15" customHeight="1">
      <c r="C616" s="169"/>
      <c r="D616" s="306"/>
      <c r="E616" s="311"/>
      <c r="F616" s="241" t="s">
        <v>613</v>
      </c>
      <c r="G616" s="151"/>
      <c r="H616" s="151" t="s">
        <v>0</v>
      </c>
      <c r="I616" s="151" t="s">
        <v>166</v>
      </c>
      <c r="J616" s="151" t="s">
        <v>0</v>
      </c>
      <c r="K616" s="151" t="s">
        <v>167</v>
      </c>
      <c r="L616" s="151" t="s">
        <v>168</v>
      </c>
      <c r="M616" s="151" t="s">
        <v>0</v>
      </c>
      <c r="N616" s="151" t="s">
        <v>362</v>
      </c>
      <c r="O616" s="151" t="s">
        <v>170</v>
      </c>
      <c r="P616" s="155"/>
      <c r="Q616" s="42" t="str">
        <f t="shared" si="5"/>
        <v/>
      </c>
      <c r="R616" s="43" t="str">
        <f t="shared" si="6"/>
        <v/>
      </c>
      <c r="S616" s="44"/>
      <c r="T616" s="194"/>
      <c r="U616" s="194"/>
      <c r="Y616" s="195"/>
      <c r="Z616" s="195"/>
      <c r="AA616" s="195"/>
      <c r="AB616" s="195"/>
      <c r="AC616" s="195"/>
      <c r="AD616" s="195"/>
      <c r="AE616" s="195"/>
      <c r="AF616" s="195"/>
      <c r="AG616" s="195"/>
      <c r="AH616" s="195"/>
      <c r="AI616" s="195"/>
      <c r="AJ616" s="195"/>
      <c r="AK616" s="195"/>
      <c r="AL616" s="195"/>
      <c r="AM616" s="195"/>
      <c r="AN616" s="195"/>
    </row>
    <row r="617" spans="3:40" ht="15" customHeight="1">
      <c r="C617" s="169"/>
      <c r="D617" s="306"/>
      <c r="E617" s="311"/>
      <c r="F617" s="241" t="s">
        <v>614</v>
      </c>
      <c r="G617" s="151"/>
      <c r="H617" s="151" t="s">
        <v>0</v>
      </c>
      <c r="I617" s="151" t="s">
        <v>166</v>
      </c>
      <c r="J617" s="151" t="s">
        <v>0</v>
      </c>
      <c r="K617" s="151" t="s">
        <v>167</v>
      </c>
      <c r="L617" s="151" t="s">
        <v>168</v>
      </c>
      <c r="M617" s="151" t="s">
        <v>0</v>
      </c>
      <c r="N617" s="151" t="s">
        <v>363</v>
      </c>
      <c r="O617" s="151" t="s">
        <v>170</v>
      </c>
      <c r="P617" s="155"/>
      <c r="Q617" s="42" t="str">
        <f t="shared" si="5"/>
        <v/>
      </c>
      <c r="R617" s="43" t="str">
        <f t="shared" si="6"/>
        <v/>
      </c>
      <c r="S617" s="44"/>
      <c r="T617" s="194"/>
      <c r="U617" s="194"/>
      <c r="Y617" s="195"/>
      <c r="Z617" s="195"/>
      <c r="AA617" s="195"/>
      <c r="AB617" s="195"/>
      <c r="AC617" s="195"/>
      <c r="AD617" s="195"/>
      <c r="AE617" s="195"/>
      <c r="AF617" s="195"/>
      <c r="AG617" s="195"/>
      <c r="AH617" s="195"/>
      <c r="AI617" s="195"/>
      <c r="AJ617" s="195"/>
      <c r="AK617" s="195"/>
      <c r="AL617" s="195"/>
      <c r="AM617" s="195"/>
      <c r="AN617" s="195"/>
    </row>
    <row r="618" spans="3:40" ht="15" customHeight="1">
      <c r="C618" s="169"/>
      <c r="D618" s="306"/>
      <c r="E618" s="311"/>
      <c r="F618" s="241" t="s">
        <v>615</v>
      </c>
      <c r="G618" s="151"/>
      <c r="H618" s="151" t="s">
        <v>0</v>
      </c>
      <c r="I618" s="151" t="s">
        <v>166</v>
      </c>
      <c r="J618" s="151" t="s">
        <v>0</v>
      </c>
      <c r="K618" s="151" t="s">
        <v>167</v>
      </c>
      <c r="L618" s="151" t="s">
        <v>168</v>
      </c>
      <c r="M618" s="151" t="s">
        <v>0</v>
      </c>
      <c r="N618" s="151" t="s">
        <v>364</v>
      </c>
      <c r="O618" s="151" t="s">
        <v>170</v>
      </c>
      <c r="P618" s="155"/>
      <c r="Q618" s="42" t="str">
        <f t="shared" si="5"/>
        <v/>
      </c>
      <c r="R618" s="43" t="str">
        <f t="shared" si="6"/>
        <v/>
      </c>
      <c r="S618" s="44"/>
      <c r="T618" s="194"/>
      <c r="U618" s="194"/>
      <c r="Y618" s="195"/>
      <c r="Z618" s="195"/>
      <c r="AA618" s="195"/>
      <c r="AB618" s="195"/>
      <c r="AC618" s="195"/>
      <c r="AD618" s="195"/>
      <c r="AE618" s="195"/>
      <c r="AF618" s="195"/>
      <c r="AG618" s="195"/>
      <c r="AH618" s="195"/>
      <c r="AI618" s="195"/>
      <c r="AJ618" s="195"/>
      <c r="AK618" s="195"/>
      <c r="AL618" s="195"/>
      <c r="AM618" s="195"/>
      <c r="AN618" s="195"/>
    </row>
    <row r="619" spans="3:40" ht="15" customHeight="1">
      <c r="C619" s="169"/>
      <c r="D619" s="306"/>
      <c r="E619" s="311"/>
      <c r="F619" s="241" t="s">
        <v>74</v>
      </c>
      <c r="G619" s="151"/>
      <c r="H619" s="151" t="s">
        <v>0</v>
      </c>
      <c r="I619" s="151" t="s">
        <v>166</v>
      </c>
      <c r="J619" s="151" t="s">
        <v>0</v>
      </c>
      <c r="K619" s="151" t="s">
        <v>167</v>
      </c>
      <c r="L619" s="151" t="s">
        <v>168</v>
      </c>
      <c r="M619" s="151" t="s">
        <v>0</v>
      </c>
      <c r="N619" s="151" t="s">
        <v>365</v>
      </c>
      <c r="O619" s="151" t="s">
        <v>170</v>
      </c>
      <c r="P619" s="155"/>
      <c r="Q619" s="42" t="str">
        <f t="shared" si="5"/>
        <v/>
      </c>
      <c r="R619" s="43" t="str">
        <f t="shared" si="6"/>
        <v/>
      </c>
      <c r="S619" s="44"/>
      <c r="T619" s="194"/>
      <c r="U619" s="194"/>
      <c r="Y619" s="195"/>
      <c r="Z619" s="195"/>
      <c r="AA619" s="195"/>
      <c r="AB619" s="195"/>
      <c r="AC619" s="195"/>
      <c r="AD619" s="195"/>
      <c r="AE619" s="195"/>
      <c r="AF619" s="195"/>
      <c r="AG619" s="195"/>
      <c r="AH619" s="195"/>
      <c r="AI619" s="195"/>
      <c r="AJ619" s="195"/>
      <c r="AK619" s="195"/>
      <c r="AL619" s="195"/>
      <c r="AM619" s="195"/>
      <c r="AN619" s="195"/>
    </row>
    <row r="620" spans="3:40" ht="15" customHeight="1">
      <c r="C620" s="169"/>
      <c r="D620" s="306"/>
      <c r="E620" s="311"/>
      <c r="F620" s="241" t="s">
        <v>75</v>
      </c>
      <c r="G620" s="151"/>
      <c r="H620" s="151" t="s">
        <v>0</v>
      </c>
      <c r="I620" s="151" t="s">
        <v>166</v>
      </c>
      <c r="J620" s="151" t="s">
        <v>0</v>
      </c>
      <c r="K620" s="151" t="s">
        <v>167</v>
      </c>
      <c r="L620" s="151" t="s">
        <v>168</v>
      </c>
      <c r="M620" s="151" t="s">
        <v>0</v>
      </c>
      <c r="N620" s="151" t="s">
        <v>366</v>
      </c>
      <c r="O620" s="151" t="s">
        <v>170</v>
      </c>
      <c r="P620" s="155"/>
      <c r="Q620" s="42" t="str">
        <f t="shared" si="5"/>
        <v/>
      </c>
      <c r="R620" s="43" t="str">
        <f t="shared" si="6"/>
        <v/>
      </c>
      <c r="S620" s="44"/>
      <c r="T620" s="194"/>
      <c r="U620" s="194"/>
      <c r="Y620" s="195"/>
      <c r="Z620" s="195"/>
      <c r="AA620" s="195"/>
      <c r="AB620" s="195"/>
      <c r="AC620" s="195"/>
      <c r="AD620" s="195"/>
      <c r="AE620" s="195"/>
      <c r="AF620" s="195"/>
      <c r="AG620" s="195"/>
      <c r="AH620" s="195"/>
      <c r="AI620" s="195"/>
      <c r="AJ620" s="195"/>
      <c r="AK620" s="195"/>
      <c r="AL620" s="195"/>
      <c r="AM620" s="195"/>
      <c r="AN620" s="195"/>
    </row>
    <row r="621" spans="3:40" ht="15" customHeight="1">
      <c r="C621" s="169"/>
      <c r="D621" s="306"/>
      <c r="E621" s="311"/>
      <c r="F621" s="241" t="s">
        <v>616</v>
      </c>
      <c r="G621" s="151"/>
      <c r="H621" s="151" t="s">
        <v>0</v>
      </c>
      <c r="I621" s="151" t="s">
        <v>166</v>
      </c>
      <c r="J621" s="151" t="s">
        <v>0</v>
      </c>
      <c r="K621" s="151" t="s">
        <v>167</v>
      </c>
      <c r="L621" s="151" t="s">
        <v>168</v>
      </c>
      <c r="M621" s="151" t="s">
        <v>0</v>
      </c>
      <c r="N621" s="151" t="s">
        <v>367</v>
      </c>
      <c r="O621" s="151" t="s">
        <v>170</v>
      </c>
      <c r="P621" s="155"/>
      <c r="Q621" s="42" t="str">
        <f t="shared" si="5"/>
        <v/>
      </c>
      <c r="R621" s="43" t="str">
        <f t="shared" si="6"/>
        <v/>
      </c>
      <c r="S621" s="44"/>
      <c r="T621" s="194"/>
      <c r="U621" s="197"/>
      <c r="Y621" s="167"/>
      <c r="Z621" s="167"/>
      <c r="AA621" s="167"/>
      <c r="AB621" s="167"/>
      <c r="AC621" s="167"/>
      <c r="AD621" s="167"/>
      <c r="AE621" s="167"/>
      <c r="AF621" s="167"/>
      <c r="AG621" s="167"/>
      <c r="AH621" s="167"/>
      <c r="AI621" s="167"/>
      <c r="AJ621" s="167"/>
      <c r="AK621" s="167"/>
      <c r="AL621" s="167"/>
      <c r="AM621" s="167"/>
      <c r="AN621" s="167"/>
    </row>
    <row r="622" spans="3:40" ht="15" customHeight="1">
      <c r="C622" s="169"/>
      <c r="D622" s="306"/>
      <c r="E622" s="311"/>
      <c r="F622" s="242" t="s">
        <v>76</v>
      </c>
      <c r="G622" s="151"/>
      <c r="H622" s="151" t="s">
        <v>0</v>
      </c>
      <c r="I622" s="151" t="s">
        <v>166</v>
      </c>
      <c r="J622" s="151" t="s">
        <v>0</v>
      </c>
      <c r="K622" s="151" t="s">
        <v>167</v>
      </c>
      <c r="L622" s="151" t="s">
        <v>168</v>
      </c>
      <c r="M622" s="151" t="s">
        <v>0</v>
      </c>
      <c r="N622" s="151" t="s">
        <v>445</v>
      </c>
      <c r="O622" s="151" t="s">
        <v>170</v>
      </c>
      <c r="P622" s="155"/>
      <c r="Q622" s="42" t="str">
        <f t="shared" si="5"/>
        <v/>
      </c>
      <c r="R622" s="43" t="str">
        <f t="shared" si="6"/>
        <v/>
      </c>
      <c r="S622" s="44"/>
      <c r="T622" s="194"/>
      <c r="U622" s="194"/>
      <c r="Y622" s="195"/>
      <c r="Z622" s="195"/>
      <c r="AA622" s="195"/>
      <c r="AB622" s="195"/>
      <c r="AC622" s="195"/>
      <c r="AD622" s="195"/>
      <c r="AE622" s="195"/>
      <c r="AF622" s="195"/>
      <c r="AG622" s="195"/>
      <c r="AH622" s="195"/>
      <c r="AI622" s="195"/>
      <c r="AJ622" s="195"/>
      <c r="AK622" s="195"/>
      <c r="AL622" s="195"/>
      <c r="AM622" s="195"/>
      <c r="AN622" s="195"/>
    </row>
    <row r="623" spans="3:40" ht="15" customHeight="1">
      <c r="C623" s="169"/>
      <c r="D623" s="306" t="s">
        <v>506</v>
      </c>
      <c r="E623" s="311" t="s">
        <v>665</v>
      </c>
      <c r="F623" s="241" t="s">
        <v>77</v>
      </c>
      <c r="G623" s="151"/>
      <c r="H623" s="151" t="s">
        <v>0</v>
      </c>
      <c r="I623" s="151" t="s">
        <v>166</v>
      </c>
      <c r="J623" s="151" t="s">
        <v>0</v>
      </c>
      <c r="K623" s="151" t="s">
        <v>167</v>
      </c>
      <c r="L623" s="151" t="s">
        <v>168</v>
      </c>
      <c r="M623" s="151" t="s">
        <v>0</v>
      </c>
      <c r="N623" s="151" t="s">
        <v>368</v>
      </c>
      <c r="O623" s="151" t="s">
        <v>170</v>
      </c>
      <c r="P623" s="155"/>
      <c r="Q623" s="42" t="str">
        <f t="shared" si="5"/>
        <v/>
      </c>
      <c r="R623" s="43" t="str">
        <f t="shared" si="6"/>
        <v/>
      </c>
      <c r="S623" s="44"/>
      <c r="T623" s="194"/>
      <c r="U623" s="194"/>
      <c r="Y623" s="195"/>
      <c r="Z623" s="195"/>
      <c r="AA623" s="195"/>
      <c r="AB623" s="195"/>
      <c r="AC623" s="195"/>
      <c r="AD623" s="195"/>
      <c r="AE623" s="195"/>
      <c r="AF623" s="195"/>
      <c r="AG623" s="195"/>
      <c r="AH623" s="195"/>
      <c r="AI623" s="195"/>
      <c r="AJ623" s="195"/>
      <c r="AK623" s="195"/>
      <c r="AL623" s="195"/>
      <c r="AM623" s="195"/>
      <c r="AN623" s="195"/>
    </row>
    <row r="624" spans="3:40" ht="15" customHeight="1">
      <c r="C624" s="169"/>
      <c r="D624" s="306"/>
      <c r="E624" s="311"/>
      <c r="F624" s="241" t="s">
        <v>78</v>
      </c>
      <c r="G624" s="151"/>
      <c r="H624" s="151" t="s">
        <v>0</v>
      </c>
      <c r="I624" s="151" t="s">
        <v>166</v>
      </c>
      <c r="J624" s="151" t="s">
        <v>0</v>
      </c>
      <c r="K624" s="151" t="s">
        <v>167</v>
      </c>
      <c r="L624" s="151" t="s">
        <v>168</v>
      </c>
      <c r="M624" s="151" t="s">
        <v>0</v>
      </c>
      <c r="N624" s="151" t="s">
        <v>369</v>
      </c>
      <c r="O624" s="151" t="s">
        <v>170</v>
      </c>
      <c r="P624" s="155"/>
      <c r="Q624" s="42" t="str">
        <f t="shared" si="5"/>
        <v/>
      </c>
      <c r="R624" s="43" t="str">
        <f t="shared" si="6"/>
        <v/>
      </c>
      <c r="S624" s="44"/>
      <c r="T624" s="194"/>
      <c r="U624" s="194"/>
      <c r="Y624" s="195"/>
      <c r="Z624" s="195"/>
      <c r="AA624" s="195"/>
      <c r="AB624" s="195"/>
      <c r="AC624" s="195"/>
      <c r="AD624" s="195"/>
      <c r="AE624" s="195"/>
      <c r="AF624" s="195"/>
      <c r="AG624" s="195"/>
      <c r="AH624" s="195"/>
      <c r="AI624" s="195"/>
      <c r="AJ624" s="195"/>
      <c r="AK624" s="195"/>
      <c r="AL624" s="195"/>
      <c r="AM624" s="195"/>
      <c r="AN624" s="195"/>
    </row>
    <row r="625" spans="3:21" ht="15" customHeight="1">
      <c r="C625" s="169"/>
      <c r="D625" s="306"/>
      <c r="E625" s="311"/>
      <c r="F625" s="241" t="s">
        <v>79</v>
      </c>
      <c r="G625" s="151"/>
      <c r="H625" s="151" t="s">
        <v>0</v>
      </c>
      <c r="I625" s="151" t="s">
        <v>166</v>
      </c>
      <c r="J625" s="151" t="s">
        <v>0</v>
      </c>
      <c r="K625" s="151" t="s">
        <v>167</v>
      </c>
      <c r="L625" s="151" t="s">
        <v>168</v>
      </c>
      <c r="M625" s="151" t="s">
        <v>0</v>
      </c>
      <c r="N625" s="151" t="s">
        <v>178</v>
      </c>
      <c r="O625" s="151" t="s">
        <v>170</v>
      </c>
      <c r="P625" s="155"/>
      <c r="Q625" s="42" t="str">
        <f t="shared" si="5"/>
        <v/>
      </c>
      <c r="R625" s="43" t="str">
        <f t="shared" si="6"/>
        <v/>
      </c>
      <c r="S625" s="44"/>
      <c r="T625" s="194"/>
      <c r="U625" s="198"/>
    </row>
    <row r="626" spans="3:21" ht="15" customHeight="1">
      <c r="C626" s="169"/>
      <c r="D626" s="306"/>
      <c r="E626" s="311"/>
      <c r="F626" s="241" t="s">
        <v>617</v>
      </c>
      <c r="G626" s="151"/>
      <c r="H626" s="151" t="s">
        <v>0</v>
      </c>
      <c r="I626" s="151" t="s">
        <v>166</v>
      </c>
      <c r="J626" s="151" t="s">
        <v>0</v>
      </c>
      <c r="K626" s="151" t="s">
        <v>167</v>
      </c>
      <c r="L626" s="151" t="s">
        <v>168</v>
      </c>
      <c r="M626" s="151" t="s">
        <v>0</v>
      </c>
      <c r="N626" s="151" t="s">
        <v>370</v>
      </c>
      <c r="O626" s="151" t="s">
        <v>170</v>
      </c>
      <c r="P626" s="155"/>
      <c r="Q626" s="42" t="str">
        <f t="shared" si="5"/>
        <v/>
      </c>
      <c r="R626" s="43" t="str">
        <f t="shared" si="6"/>
        <v/>
      </c>
      <c r="S626" s="44"/>
      <c r="T626" s="194"/>
      <c r="U626" s="198"/>
    </row>
    <row r="627" spans="3:21" ht="15" customHeight="1">
      <c r="C627" s="169"/>
      <c r="D627" s="306"/>
      <c r="E627" s="311"/>
      <c r="F627" s="241" t="s">
        <v>618</v>
      </c>
      <c r="G627" s="151"/>
      <c r="H627" s="151" t="s">
        <v>0</v>
      </c>
      <c r="I627" s="151" t="s">
        <v>166</v>
      </c>
      <c r="J627" s="151" t="s">
        <v>0</v>
      </c>
      <c r="K627" s="151" t="s">
        <v>167</v>
      </c>
      <c r="L627" s="151" t="s">
        <v>168</v>
      </c>
      <c r="M627" s="151" t="s">
        <v>0</v>
      </c>
      <c r="N627" s="151" t="s">
        <v>371</v>
      </c>
      <c r="O627" s="151" t="s">
        <v>170</v>
      </c>
      <c r="P627" s="155"/>
      <c r="Q627" s="42" t="str">
        <f t="shared" si="5"/>
        <v/>
      </c>
      <c r="R627" s="43" t="str">
        <f t="shared" si="6"/>
        <v/>
      </c>
      <c r="S627" s="44"/>
      <c r="T627" s="194"/>
      <c r="U627" s="198"/>
    </row>
    <row r="628" spans="3:21" ht="15" customHeight="1">
      <c r="C628" s="169"/>
      <c r="D628" s="306"/>
      <c r="E628" s="311"/>
      <c r="F628" s="241" t="s">
        <v>619</v>
      </c>
      <c r="G628" s="151"/>
      <c r="H628" s="151" t="s">
        <v>0</v>
      </c>
      <c r="I628" s="151" t="s">
        <v>166</v>
      </c>
      <c r="J628" s="151" t="s">
        <v>0</v>
      </c>
      <c r="K628" s="151" t="s">
        <v>167</v>
      </c>
      <c r="L628" s="151" t="s">
        <v>168</v>
      </c>
      <c r="M628" s="151" t="s">
        <v>0</v>
      </c>
      <c r="N628" s="151" t="s">
        <v>372</v>
      </c>
      <c r="O628" s="151" t="s">
        <v>170</v>
      </c>
      <c r="P628" s="155"/>
      <c r="Q628" s="42" t="str">
        <f t="shared" si="5"/>
        <v/>
      </c>
      <c r="R628" s="43" t="str">
        <f t="shared" si="6"/>
        <v/>
      </c>
      <c r="S628" s="44"/>
      <c r="T628" s="194"/>
      <c r="U628" s="198"/>
    </row>
    <row r="629" spans="3:21" ht="15" customHeight="1">
      <c r="C629" s="169"/>
      <c r="D629" s="306"/>
      <c r="E629" s="311"/>
      <c r="F629" s="241" t="s">
        <v>80</v>
      </c>
      <c r="G629" s="151"/>
      <c r="H629" s="151" t="s">
        <v>0</v>
      </c>
      <c r="I629" s="151" t="s">
        <v>166</v>
      </c>
      <c r="J629" s="151" t="s">
        <v>0</v>
      </c>
      <c r="K629" s="151" t="s">
        <v>167</v>
      </c>
      <c r="L629" s="151" t="s">
        <v>168</v>
      </c>
      <c r="M629" s="151" t="s">
        <v>0</v>
      </c>
      <c r="N629" s="151" t="s">
        <v>373</v>
      </c>
      <c r="O629" s="151" t="s">
        <v>170</v>
      </c>
      <c r="P629" s="155"/>
      <c r="Q629" s="42" t="str">
        <f t="shared" si="5"/>
        <v/>
      </c>
      <c r="R629" s="43" t="str">
        <f t="shared" si="6"/>
        <v/>
      </c>
      <c r="S629" s="44"/>
      <c r="T629" s="194"/>
      <c r="U629" s="198"/>
    </row>
    <row r="630" spans="3:21" ht="15" customHeight="1">
      <c r="C630" s="169"/>
      <c r="D630" s="306"/>
      <c r="E630" s="311"/>
      <c r="F630" s="241" t="s">
        <v>620</v>
      </c>
      <c r="G630" s="151"/>
      <c r="H630" s="151" t="s">
        <v>0</v>
      </c>
      <c r="I630" s="151" t="s">
        <v>166</v>
      </c>
      <c r="J630" s="151" t="s">
        <v>0</v>
      </c>
      <c r="K630" s="151" t="s">
        <v>167</v>
      </c>
      <c r="L630" s="151" t="s">
        <v>168</v>
      </c>
      <c r="M630" s="151" t="s">
        <v>0</v>
      </c>
      <c r="N630" s="151" t="s">
        <v>374</v>
      </c>
      <c r="O630" s="151" t="s">
        <v>170</v>
      </c>
      <c r="P630" s="155"/>
      <c r="Q630" s="42" t="str">
        <f t="shared" si="5"/>
        <v/>
      </c>
      <c r="R630" s="43" t="str">
        <f t="shared" si="6"/>
        <v/>
      </c>
      <c r="S630" s="44"/>
      <c r="T630" s="194"/>
      <c r="U630" s="198"/>
    </row>
    <row r="631" spans="3:21" ht="15" customHeight="1">
      <c r="C631" s="169"/>
      <c r="D631" s="306"/>
      <c r="E631" s="311"/>
      <c r="F631" s="241" t="s">
        <v>621</v>
      </c>
      <c r="G631" s="151"/>
      <c r="H631" s="151" t="s">
        <v>0</v>
      </c>
      <c r="I631" s="151" t="s">
        <v>166</v>
      </c>
      <c r="J631" s="151" t="s">
        <v>0</v>
      </c>
      <c r="K631" s="151" t="s">
        <v>167</v>
      </c>
      <c r="L631" s="151" t="s">
        <v>168</v>
      </c>
      <c r="M631" s="151" t="s">
        <v>0</v>
      </c>
      <c r="N631" s="151" t="s">
        <v>375</v>
      </c>
      <c r="O631" s="151" t="s">
        <v>170</v>
      </c>
      <c r="P631" s="155"/>
      <c r="Q631" s="42" t="str">
        <f t="shared" si="5"/>
        <v/>
      </c>
      <c r="R631" s="43" t="str">
        <f t="shared" si="6"/>
        <v/>
      </c>
      <c r="S631" s="44"/>
      <c r="T631" s="194"/>
      <c r="U631" s="198"/>
    </row>
    <row r="632" spans="3:21" ht="15" customHeight="1">
      <c r="C632" s="169"/>
      <c r="D632" s="306"/>
      <c r="E632" s="311"/>
      <c r="F632" s="241" t="s">
        <v>622</v>
      </c>
      <c r="G632" s="151"/>
      <c r="H632" s="151" t="s">
        <v>0</v>
      </c>
      <c r="I632" s="151" t="s">
        <v>166</v>
      </c>
      <c r="J632" s="151" t="s">
        <v>0</v>
      </c>
      <c r="K632" s="151" t="s">
        <v>167</v>
      </c>
      <c r="L632" s="151" t="s">
        <v>168</v>
      </c>
      <c r="M632" s="151" t="s">
        <v>0</v>
      </c>
      <c r="N632" s="151" t="s">
        <v>376</v>
      </c>
      <c r="O632" s="151" t="s">
        <v>170</v>
      </c>
      <c r="P632" s="155"/>
      <c r="Q632" s="42" t="str">
        <f t="shared" si="5"/>
        <v/>
      </c>
      <c r="R632" s="43" t="str">
        <f t="shared" si="6"/>
        <v/>
      </c>
      <c r="S632" s="44"/>
      <c r="T632" s="194"/>
      <c r="U632" s="198"/>
    </row>
    <row r="633" spans="3:21" ht="15" customHeight="1">
      <c r="C633" s="169"/>
      <c r="D633" s="306"/>
      <c r="E633" s="311"/>
      <c r="F633" s="241" t="s">
        <v>81</v>
      </c>
      <c r="G633" s="151"/>
      <c r="H633" s="151" t="s">
        <v>0</v>
      </c>
      <c r="I633" s="151" t="s">
        <v>166</v>
      </c>
      <c r="J633" s="151" t="s">
        <v>0</v>
      </c>
      <c r="K633" s="151" t="s">
        <v>167</v>
      </c>
      <c r="L633" s="151" t="s">
        <v>168</v>
      </c>
      <c r="M633" s="151" t="s">
        <v>0</v>
      </c>
      <c r="N633" s="151" t="s">
        <v>377</v>
      </c>
      <c r="O633" s="151" t="s">
        <v>170</v>
      </c>
      <c r="P633" s="155"/>
      <c r="Q633" s="42" t="str">
        <f t="shared" si="5"/>
        <v/>
      </c>
      <c r="R633" s="43" t="str">
        <f t="shared" si="6"/>
        <v/>
      </c>
      <c r="S633" s="44"/>
      <c r="T633" s="194"/>
      <c r="U633" s="198"/>
    </row>
    <row r="634" spans="3:21" ht="15" customHeight="1">
      <c r="C634" s="169"/>
      <c r="D634" s="306"/>
      <c r="E634" s="311"/>
      <c r="F634" s="241" t="s">
        <v>623</v>
      </c>
      <c r="G634" s="151"/>
      <c r="H634" s="151" t="s">
        <v>0</v>
      </c>
      <c r="I634" s="151" t="s">
        <v>166</v>
      </c>
      <c r="J634" s="151" t="s">
        <v>0</v>
      </c>
      <c r="K634" s="151" t="s">
        <v>167</v>
      </c>
      <c r="L634" s="151" t="s">
        <v>168</v>
      </c>
      <c r="M634" s="151" t="s">
        <v>0</v>
      </c>
      <c r="N634" s="151" t="s">
        <v>378</v>
      </c>
      <c r="O634" s="151" t="s">
        <v>170</v>
      </c>
      <c r="P634" s="155"/>
      <c r="Q634" s="42" t="str">
        <f t="shared" si="5"/>
        <v/>
      </c>
      <c r="R634" s="43" t="str">
        <f t="shared" si="6"/>
        <v/>
      </c>
      <c r="S634" s="44"/>
      <c r="T634" s="194"/>
      <c r="U634" s="198"/>
    </row>
    <row r="635" spans="3:21" ht="15" customHeight="1">
      <c r="C635" s="169"/>
      <c r="D635" s="306"/>
      <c r="E635" s="311"/>
      <c r="F635" s="241" t="s">
        <v>624</v>
      </c>
      <c r="G635" s="151"/>
      <c r="H635" s="151" t="s">
        <v>0</v>
      </c>
      <c r="I635" s="151" t="s">
        <v>166</v>
      </c>
      <c r="J635" s="151" t="s">
        <v>0</v>
      </c>
      <c r="K635" s="151" t="s">
        <v>167</v>
      </c>
      <c r="L635" s="151" t="s">
        <v>168</v>
      </c>
      <c r="M635" s="151" t="s">
        <v>0</v>
      </c>
      <c r="N635" s="151" t="s">
        <v>379</v>
      </c>
      <c r="O635" s="151" t="s">
        <v>170</v>
      </c>
      <c r="P635" s="155"/>
      <c r="Q635" s="42" t="str">
        <f t="shared" si="5"/>
        <v/>
      </c>
      <c r="R635" s="43" t="str">
        <f t="shared" si="6"/>
        <v/>
      </c>
      <c r="S635" s="44"/>
      <c r="T635" s="194"/>
      <c r="U635" s="198"/>
    </row>
    <row r="636" spans="3:21" ht="15" customHeight="1">
      <c r="C636" s="169"/>
      <c r="D636" s="306"/>
      <c r="E636" s="311"/>
      <c r="F636" s="241" t="s">
        <v>625</v>
      </c>
      <c r="G636" s="151"/>
      <c r="H636" s="151" t="s">
        <v>0</v>
      </c>
      <c r="I636" s="151" t="s">
        <v>166</v>
      </c>
      <c r="J636" s="151" t="s">
        <v>0</v>
      </c>
      <c r="K636" s="151" t="s">
        <v>167</v>
      </c>
      <c r="L636" s="151" t="s">
        <v>168</v>
      </c>
      <c r="M636" s="151" t="s">
        <v>0</v>
      </c>
      <c r="N636" s="151" t="s">
        <v>380</v>
      </c>
      <c r="O636" s="151" t="s">
        <v>170</v>
      </c>
      <c r="P636" s="155"/>
      <c r="Q636" s="42" t="str">
        <f t="shared" si="5"/>
        <v/>
      </c>
      <c r="R636" s="43" t="str">
        <f t="shared" si="6"/>
        <v/>
      </c>
      <c r="S636" s="44"/>
      <c r="T636" s="194"/>
      <c r="U636" s="198"/>
    </row>
    <row r="637" spans="3:21" ht="15" customHeight="1">
      <c r="C637" s="169"/>
      <c r="D637" s="306"/>
      <c r="E637" s="311"/>
      <c r="F637" s="241" t="s">
        <v>82</v>
      </c>
      <c r="G637" s="151"/>
      <c r="H637" s="151" t="s">
        <v>0</v>
      </c>
      <c r="I637" s="151" t="s">
        <v>166</v>
      </c>
      <c r="J637" s="151" t="s">
        <v>0</v>
      </c>
      <c r="K637" s="151" t="s">
        <v>167</v>
      </c>
      <c r="L637" s="151" t="s">
        <v>168</v>
      </c>
      <c r="M637" s="151" t="s">
        <v>0</v>
      </c>
      <c r="N637" s="151" t="s">
        <v>381</v>
      </c>
      <c r="O637" s="151" t="s">
        <v>170</v>
      </c>
      <c r="P637" s="155"/>
      <c r="Q637" s="42" t="str">
        <f t="shared" si="5"/>
        <v/>
      </c>
      <c r="R637" s="43" t="str">
        <f t="shared" si="6"/>
        <v/>
      </c>
      <c r="S637" s="44"/>
      <c r="T637" s="194"/>
      <c r="U637" s="198"/>
    </row>
    <row r="638" spans="3:21" ht="15" customHeight="1">
      <c r="C638" s="169"/>
      <c r="D638" s="306"/>
      <c r="E638" s="311"/>
      <c r="F638" s="241" t="s">
        <v>626</v>
      </c>
      <c r="G638" s="151"/>
      <c r="H638" s="151" t="s">
        <v>0</v>
      </c>
      <c r="I638" s="151" t="s">
        <v>166</v>
      </c>
      <c r="J638" s="151" t="s">
        <v>0</v>
      </c>
      <c r="K638" s="151" t="s">
        <v>167</v>
      </c>
      <c r="L638" s="151" t="s">
        <v>168</v>
      </c>
      <c r="M638" s="151" t="s">
        <v>0</v>
      </c>
      <c r="N638" s="151" t="s">
        <v>382</v>
      </c>
      <c r="O638" s="151" t="s">
        <v>170</v>
      </c>
      <c r="P638" s="155"/>
      <c r="Q638" s="42" t="str">
        <f t="shared" si="5"/>
        <v/>
      </c>
      <c r="R638" s="43" t="str">
        <f t="shared" si="6"/>
        <v/>
      </c>
      <c r="S638" s="44"/>
      <c r="T638" s="194"/>
      <c r="U638" s="198"/>
    </row>
    <row r="639" spans="3:21" ht="15" customHeight="1">
      <c r="C639" s="169"/>
      <c r="D639" s="306"/>
      <c r="E639" s="311"/>
      <c r="F639" s="241" t="s">
        <v>627</v>
      </c>
      <c r="G639" s="151"/>
      <c r="H639" s="151" t="s">
        <v>0</v>
      </c>
      <c r="I639" s="151" t="s">
        <v>166</v>
      </c>
      <c r="J639" s="151" t="s">
        <v>0</v>
      </c>
      <c r="K639" s="151" t="s">
        <v>167</v>
      </c>
      <c r="L639" s="151" t="s">
        <v>168</v>
      </c>
      <c r="M639" s="151" t="s">
        <v>0</v>
      </c>
      <c r="N639" s="151" t="s">
        <v>383</v>
      </c>
      <c r="O639" s="151" t="s">
        <v>170</v>
      </c>
      <c r="P639" s="155"/>
      <c r="Q639" s="42" t="str">
        <f t="shared" si="5"/>
        <v/>
      </c>
      <c r="R639" s="43" t="str">
        <f t="shared" si="6"/>
        <v/>
      </c>
      <c r="S639" s="44"/>
      <c r="T639" s="194"/>
      <c r="U639" s="198"/>
    </row>
    <row r="640" spans="3:21" ht="15" customHeight="1">
      <c r="C640" s="169"/>
      <c r="D640" s="306"/>
      <c r="E640" s="311"/>
      <c r="F640" s="241" t="s">
        <v>628</v>
      </c>
      <c r="G640" s="151"/>
      <c r="H640" s="151" t="s">
        <v>0</v>
      </c>
      <c r="I640" s="151" t="s">
        <v>166</v>
      </c>
      <c r="J640" s="151" t="s">
        <v>0</v>
      </c>
      <c r="K640" s="151" t="s">
        <v>167</v>
      </c>
      <c r="L640" s="151" t="s">
        <v>168</v>
      </c>
      <c r="M640" s="151" t="s">
        <v>0</v>
      </c>
      <c r="N640" s="151" t="s">
        <v>384</v>
      </c>
      <c r="O640" s="151" t="s">
        <v>170</v>
      </c>
      <c r="P640" s="155"/>
      <c r="Q640" s="42" t="str">
        <f t="shared" si="5"/>
        <v/>
      </c>
      <c r="R640" s="43" t="str">
        <f t="shared" si="6"/>
        <v/>
      </c>
      <c r="S640" s="44"/>
      <c r="T640" s="194"/>
      <c r="U640" s="198"/>
    </row>
    <row r="641" spans="3:21" ht="15" customHeight="1">
      <c r="C641" s="169"/>
      <c r="D641" s="306"/>
      <c r="E641" s="311"/>
      <c r="F641" s="241" t="s">
        <v>629</v>
      </c>
      <c r="G641" s="151"/>
      <c r="H641" s="151" t="s">
        <v>0</v>
      </c>
      <c r="I641" s="151" t="s">
        <v>166</v>
      </c>
      <c r="J641" s="151" t="s">
        <v>0</v>
      </c>
      <c r="K641" s="151" t="s">
        <v>167</v>
      </c>
      <c r="L641" s="151" t="s">
        <v>168</v>
      </c>
      <c r="M641" s="151" t="s">
        <v>0</v>
      </c>
      <c r="N641" s="151" t="s">
        <v>385</v>
      </c>
      <c r="O641" s="151" t="s">
        <v>170</v>
      </c>
      <c r="P641" s="155"/>
      <c r="Q641" s="42" t="str">
        <f t="shared" si="5"/>
        <v/>
      </c>
      <c r="R641" s="43" t="str">
        <f t="shared" si="6"/>
        <v/>
      </c>
      <c r="S641" s="44"/>
      <c r="T641" s="194"/>
      <c r="U641" s="198"/>
    </row>
    <row r="642" spans="3:21" ht="15" customHeight="1">
      <c r="C642" s="169"/>
      <c r="D642" s="306"/>
      <c r="E642" s="311"/>
      <c r="F642" s="241" t="s">
        <v>630</v>
      </c>
      <c r="G642" s="151"/>
      <c r="H642" s="151" t="s">
        <v>0</v>
      </c>
      <c r="I642" s="151" t="s">
        <v>166</v>
      </c>
      <c r="J642" s="151" t="s">
        <v>0</v>
      </c>
      <c r="K642" s="151" t="s">
        <v>167</v>
      </c>
      <c r="L642" s="151" t="s">
        <v>168</v>
      </c>
      <c r="M642" s="151" t="s">
        <v>0</v>
      </c>
      <c r="N642" s="151" t="s">
        <v>386</v>
      </c>
      <c r="O642" s="151" t="s">
        <v>170</v>
      </c>
      <c r="P642" s="155"/>
      <c r="Q642" s="42" t="str">
        <f t="shared" si="5"/>
        <v/>
      </c>
      <c r="R642" s="43" t="str">
        <f t="shared" si="6"/>
        <v/>
      </c>
      <c r="S642" s="44"/>
      <c r="T642" s="194"/>
      <c r="U642" s="198"/>
    </row>
    <row r="643" spans="3:21" ht="15" customHeight="1">
      <c r="C643" s="169"/>
      <c r="D643" s="306"/>
      <c r="E643" s="311"/>
      <c r="F643" s="241" t="s">
        <v>631</v>
      </c>
      <c r="G643" s="151"/>
      <c r="H643" s="151" t="s">
        <v>0</v>
      </c>
      <c r="I643" s="151" t="s">
        <v>166</v>
      </c>
      <c r="J643" s="151" t="s">
        <v>0</v>
      </c>
      <c r="K643" s="151" t="s">
        <v>167</v>
      </c>
      <c r="L643" s="151" t="s">
        <v>168</v>
      </c>
      <c r="M643" s="151" t="s">
        <v>0</v>
      </c>
      <c r="N643" s="151" t="s">
        <v>387</v>
      </c>
      <c r="O643" s="151" t="s">
        <v>170</v>
      </c>
      <c r="P643" s="155"/>
      <c r="Q643" s="42" t="str">
        <f t="shared" si="5"/>
        <v/>
      </c>
      <c r="R643" s="43" t="str">
        <f t="shared" si="6"/>
        <v/>
      </c>
      <c r="S643" s="44"/>
      <c r="T643" s="194"/>
      <c r="U643" s="198"/>
    </row>
    <row r="644" spans="3:21" ht="15" customHeight="1">
      <c r="C644" s="169"/>
      <c r="D644" s="306"/>
      <c r="E644" s="311"/>
      <c r="F644" s="241" t="s">
        <v>632</v>
      </c>
      <c r="G644" s="151"/>
      <c r="H644" s="151" t="s">
        <v>0</v>
      </c>
      <c r="I644" s="151" t="s">
        <v>166</v>
      </c>
      <c r="J644" s="151" t="s">
        <v>0</v>
      </c>
      <c r="K644" s="151" t="s">
        <v>167</v>
      </c>
      <c r="L644" s="151" t="s">
        <v>168</v>
      </c>
      <c r="M644" s="151" t="s">
        <v>0</v>
      </c>
      <c r="N644" s="151" t="s">
        <v>388</v>
      </c>
      <c r="O644" s="151" t="s">
        <v>170</v>
      </c>
      <c r="P644" s="155"/>
      <c r="Q644" s="42" t="str">
        <f t="shared" si="5"/>
        <v/>
      </c>
      <c r="R644" s="43" t="str">
        <f t="shared" si="6"/>
        <v/>
      </c>
      <c r="S644" s="44"/>
      <c r="T644" s="194"/>
      <c r="U644" s="198"/>
    </row>
    <row r="645" spans="3:21" ht="15" customHeight="1">
      <c r="C645" s="169"/>
      <c r="D645" s="306"/>
      <c r="E645" s="311"/>
      <c r="F645" s="241" t="s">
        <v>83</v>
      </c>
      <c r="G645" s="151"/>
      <c r="H645" s="151" t="s">
        <v>0</v>
      </c>
      <c r="I645" s="151" t="s">
        <v>166</v>
      </c>
      <c r="J645" s="151" t="s">
        <v>0</v>
      </c>
      <c r="K645" s="151" t="s">
        <v>167</v>
      </c>
      <c r="L645" s="151" t="s">
        <v>168</v>
      </c>
      <c r="M645" s="151" t="s">
        <v>0</v>
      </c>
      <c r="N645" s="151" t="s">
        <v>389</v>
      </c>
      <c r="O645" s="151" t="s">
        <v>170</v>
      </c>
      <c r="P645" s="155"/>
      <c r="Q645" s="42" t="str">
        <f t="shared" si="5"/>
        <v/>
      </c>
      <c r="R645" s="43" t="str">
        <f t="shared" si="6"/>
        <v/>
      </c>
      <c r="S645" s="44"/>
      <c r="T645" s="194"/>
      <c r="U645" s="198"/>
    </row>
    <row r="646" spans="3:21" ht="15" customHeight="1">
      <c r="C646" s="169"/>
      <c r="D646" s="306"/>
      <c r="E646" s="311"/>
      <c r="F646" s="241" t="s">
        <v>633</v>
      </c>
      <c r="G646" s="151"/>
      <c r="H646" s="151" t="s">
        <v>0</v>
      </c>
      <c r="I646" s="151" t="s">
        <v>166</v>
      </c>
      <c r="J646" s="151" t="s">
        <v>0</v>
      </c>
      <c r="K646" s="151" t="s">
        <v>167</v>
      </c>
      <c r="L646" s="151" t="s">
        <v>168</v>
      </c>
      <c r="M646" s="151" t="s">
        <v>0</v>
      </c>
      <c r="N646" s="151" t="s">
        <v>390</v>
      </c>
      <c r="O646" s="151" t="s">
        <v>170</v>
      </c>
      <c r="P646" s="155"/>
      <c r="Q646" s="42" t="str">
        <f t="shared" si="5"/>
        <v/>
      </c>
      <c r="R646" s="43" t="str">
        <f t="shared" si="6"/>
        <v/>
      </c>
      <c r="S646" s="44"/>
      <c r="T646" s="194"/>
      <c r="U646" s="198"/>
    </row>
    <row r="647" spans="3:21" ht="15" customHeight="1">
      <c r="C647" s="169"/>
      <c r="D647" s="306"/>
      <c r="E647" s="311"/>
      <c r="F647" s="241" t="s">
        <v>634</v>
      </c>
      <c r="G647" s="151"/>
      <c r="H647" s="151" t="s">
        <v>0</v>
      </c>
      <c r="I647" s="151" t="s">
        <v>166</v>
      </c>
      <c r="J647" s="151" t="s">
        <v>0</v>
      </c>
      <c r="K647" s="151" t="s">
        <v>167</v>
      </c>
      <c r="L647" s="151" t="s">
        <v>168</v>
      </c>
      <c r="M647" s="151" t="s">
        <v>0</v>
      </c>
      <c r="N647" s="151" t="s">
        <v>391</v>
      </c>
      <c r="O647" s="151" t="s">
        <v>170</v>
      </c>
      <c r="P647" s="155"/>
      <c r="Q647" s="42" t="str">
        <f t="shared" si="5"/>
        <v/>
      </c>
      <c r="R647" s="43" t="str">
        <f t="shared" si="6"/>
        <v/>
      </c>
      <c r="S647" s="44"/>
      <c r="T647" s="194"/>
      <c r="U647" s="198"/>
    </row>
    <row r="648" spans="3:21" ht="15" customHeight="1">
      <c r="C648" s="169"/>
      <c r="D648" s="306"/>
      <c r="E648" s="311"/>
      <c r="F648" s="241" t="s">
        <v>84</v>
      </c>
      <c r="G648" s="151"/>
      <c r="H648" s="151" t="s">
        <v>0</v>
      </c>
      <c r="I648" s="151" t="s">
        <v>166</v>
      </c>
      <c r="J648" s="151" t="s">
        <v>0</v>
      </c>
      <c r="K648" s="151" t="s">
        <v>167</v>
      </c>
      <c r="L648" s="151" t="s">
        <v>168</v>
      </c>
      <c r="M648" s="151" t="s">
        <v>0</v>
      </c>
      <c r="N648" s="151" t="s">
        <v>393</v>
      </c>
      <c r="O648" s="151" t="s">
        <v>170</v>
      </c>
      <c r="P648" s="155"/>
      <c r="Q648" s="42" t="str">
        <f t="shared" si="5"/>
        <v/>
      </c>
      <c r="R648" s="43" t="str">
        <f t="shared" si="6"/>
        <v/>
      </c>
      <c r="S648" s="44"/>
      <c r="T648" s="194"/>
      <c r="U648" s="198"/>
    </row>
    <row r="649" spans="3:21" ht="15" customHeight="1">
      <c r="C649" s="169"/>
      <c r="D649" s="306"/>
      <c r="E649" s="311"/>
      <c r="F649" s="241" t="s">
        <v>635</v>
      </c>
      <c r="G649" s="151"/>
      <c r="H649" s="151" t="s">
        <v>0</v>
      </c>
      <c r="I649" s="151" t="s">
        <v>166</v>
      </c>
      <c r="J649" s="151" t="s">
        <v>0</v>
      </c>
      <c r="K649" s="151" t="s">
        <v>167</v>
      </c>
      <c r="L649" s="151" t="s">
        <v>168</v>
      </c>
      <c r="M649" s="151" t="s">
        <v>0</v>
      </c>
      <c r="N649" s="151" t="s">
        <v>395</v>
      </c>
      <c r="O649" s="151" t="s">
        <v>170</v>
      </c>
      <c r="P649" s="155"/>
      <c r="Q649" s="42" t="str">
        <f t="shared" si="5"/>
        <v/>
      </c>
      <c r="R649" s="43" t="str">
        <f t="shared" si="6"/>
        <v/>
      </c>
      <c r="S649" s="44"/>
      <c r="T649" s="194"/>
      <c r="U649" s="198"/>
    </row>
    <row r="650" spans="3:21" ht="15" customHeight="1">
      <c r="C650" s="169"/>
      <c r="D650" s="306"/>
      <c r="E650" s="311"/>
      <c r="F650" s="241" t="s">
        <v>85</v>
      </c>
      <c r="G650" s="151"/>
      <c r="H650" s="151" t="s">
        <v>0</v>
      </c>
      <c r="I650" s="151" t="s">
        <v>166</v>
      </c>
      <c r="J650" s="151" t="s">
        <v>0</v>
      </c>
      <c r="K650" s="151" t="s">
        <v>167</v>
      </c>
      <c r="L650" s="151" t="s">
        <v>168</v>
      </c>
      <c r="M650" s="151" t="s">
        <v>0</v>
      </c>
      <c r="N650" s="151" t="s">
        <v>396</v>
      </c>
      <c r="O650" s="151" t="s">
        <v>170</v>
      </c>
      <c r="P650" s="155"/>
      <c r="Q650" s="42" t="str">
        <f t="shared" si="5"/>
        <v/>
      </c>
      <c r="R650" s="43" t="str">
        <f t="shared" si="6"/>
        <v/>
      </c>
      <c r="S650" s="44"/>
      <c r="T650" s="194"/>
      <c r="U650" s="198"/>
    </row>
    <row r="651" spans="3:21" ht="15" customHeight="1">
      <c r="C651" s="169"/>
      <c r="D651" s="306"/>
      <c r="E651" s="311"/>
      <c r="F651" s="241" t="s">
        <v>636</v>
      </c>
      <c r="G651" s="151"/>
      <c r="H651" s="151" t="s">
        <v>0</v>
      </c>
      <c r="I651" s="151" t="s">
        <v>166</v>
      </c>
      <c r="J651" s="151" t="s">
        <v>0</v>
      </c>
      <c r="K651" s="151" t="s">
        <v>167</v>
      </c>
      <c r="L651" s="151" t="s">
        <v>168</v>
      </c>
      <c r="M651" s="151" t="s">
        <v>0</v>
      </c>
      <c r="N651" s="151" t="s">
        <v>397</v>
      </c>
      <c r="O651" s="151" t="s">
        <v>170</v>
      </c>
      <c r="P651" s="155"/>
      <c r="Q651" s="42" t="str">
        <f t="shared" si="5"/>
        <v/>
      </c>
      <c r="R651" s="43" t="str">
        <f t="shared" si="6"/>
        <v/>
      </c>
      <c r="S651" s="44"/>
      <c r="T651" s="194"/>
      <c r="U651" s="198"/>
    </row>
    <row r="652" spans="3:21" ht="15" customHeight="1">
      <c r="C652" s="169"/>
      <c r="D652" s="306"/>
      <c r="E652" s="311"/>
      <c r="F652" s="241" t="s">
        <v>637</v>
      </c>
      <c r="G652" s="151"/>
      <c r="H652" s="151" t="s">
        <v>0</v>
      </c>
      <c r="I652" s="151" t="s">
        <v>166</v>
      </c>
      <c r="J652" s="151" t="s">
        <v>0</v>
      </c>
      <c r="K652" s="151" t="s">
        <v>167</v>
      </c>
      <c r="L652" s="151" t="s">
        <v>168</v>
      </c>
      <c r="M652" s="151" t="s">
        <v>0</v>
      </c>
      <c r="N652" s="151" t="s">
        <v>398</v>
      </c>
      <c r="O652" s="151" t="s">
        <v>170</v>
      </c>
      <c r="P652" s="155"/>
      <c r="Q652" s="42" t="str">
        <f t="shared" si="5"/>
        <v/>
      </c>
      <c r="R652" s="43" t="str">
        <f t="shared" si="6"/>
        <v/>
      </c>
      <c r="S652" s="44"/>
      <c r="T652" s="194"/>
      <c r="U652" s="198"/>
    </row>
    <row r="653" spans="3:21" ht="15" customHeight="1">
      <c r="C653" s="169"/>
      <c r="D653" s="306"/>
      <c r="E653" s="311"/>
      <c r="F653" s="241" t="s">
        <v>638</v>
      </c>
      <c r="G653" s="151"/>
      <c r="H653" s="151" t="s">
        <v>0</v>
      </c>
      <c r="I653" s="151" t="s">
        <v>166</v>
      </c>
      <c r="J653" s="151" t="s">
        <v>0</v>
      </c>
      <c r="K653" s="151" t="s">
        <v>167</v>
      </c>
      <c r="L653" s="151" t="s">
        <v>168</v>
      </c>
      <c r="M653" s="151" t="s">
        <v>0</v>
      </c>
      <c r="N653" s="151" t="s">
        <v>399</v>
      </c>
      <c r="O653" s="151" t="s">
        <v>170</v>
      </c>
      <c r="P653" s="155"/>
      <c r="Q653" s="42" t="str">
        <f t="shared" si="5"/>
        <v/>
      </c>
      <c r="R653" s="43" t="str">
        <f t="shared" si="6"/>
        <v/>
      </c>
      <c r="S653" s="44"/>
      <c r="T653" s="194"/>
      <c r="U653" s="198"/>
    </row>
    <row r="654" spans="3:21" ht="15" customHeight="1">
      <c r="C654" s="169"/>
      <c r="D654" s="306"/>
      <c r="E654" s="311"/>
      <c r="F654" s="241" t="s">
        <v>86</v>
      </c>
      <c r="G654" s="151"/>
      <c r="H654" s="151" t="s">
        <v>0</v>
      </c>
      <c r="I654" s="151" t="s">
        <v>166</v>
      </c>
      <c r="J654" s="151" t="s">
        <v>0</v>
      </c>
      <c r="K654" s="151" t="s">
        <v>167</v>
      </c>
      <c r="L654" s="151" t="s">
        <v>168</v>
      </c>
      <c r="M654" s="151" t="s">
        <v>0</v>
      </c>
      <c r="N654" s="151" t="s">
        <v>400</v>
      </c>
      <c r="O654" s="151" t="s">
        <v>170</v>
      </c>
      <c r="P654" s="155"/>
      <c r="Q654" s="42" t="str">
        <f t="shared" si="5"/>
        <v/>
      </c>
      <c r="R654" s="43" t="str">
        <f t="shared" si="6"/>
        <v/>
      </c>
      <c r="S654" s="44"/>
      <c r="T654" s="194"/>
      <c r="U654" s="198"/>
    </row>
    <row r="655" spans="3:21" ht="15" customHeight="1">
      <c r="C655" s="169"/>
      <c r="D655" s="306"/>
      <c r="E655" s="311"/>
      <c r="F655" s="241" t="s">
        <v>639</v>
      </c>
      <c r="G655" s="151"/>
      <c r="H655" s="151" t="s">
        <v>0</v>
      </c>
      <c r="I655" s="151" t="s">
        <v>166</v>
      </c>
      <c r="J655" s="151" t="s">
        <v>0</v>
      </c>
      <c r="K655" s="151" t="s">
        <v>167</v>
      </c>
      <c r="L655" s="151" t="s">
        <v>168</v>
      </c>
      <c r="M655" s="151" t="s">
        <v>0</v>
      </c>
      <c r="N655" s="151" t="s">
        <v>394</v>
      </c>
      <c r="O655" s="151" t="s">
        <v>170</v>
      </c>
      <c r="P655" s="155"/>
      <c r="Q655" s="42" t="str">
        <f t="shared" si="5"/>
        <v/>
      </c>
      <c r="R655" s="43" t="str">
        <f t="shared" si="6"/>
        <v/>
      </c>
      <c r="S655" s="44"/>
      <c r="T655" s="194"/>
      <c r="U655" s="198"/>
    </row>
    <row r="656" spans="3:21" ht="15" customHeight="1">
      <c r="C656" s="169"/>
      <c r="D656" s="306"/>
      <c r="E656" s="311"/>
      <c r="F656" s="241" t="s">
        <v>640</v>
      </c>
      <c r="G656" s="151"/>
      <c r="H656" s="151" t="s">
        <v>0</v>
      </c>
      <c r="I656" s="151" t="s">
        <v>166</v>
      </c>
      <c r="J656" s="151" t="s">
        <v>0</v>
      </c>
      <c r="K656" s="151" t="s">
        <v>167</v>
      </c>
      <c r="L656" s="151" t="s">
        <v>168</v>
      </c>
      <c r="M656" s="151" t="s">
        <v>0</v>
      </c>
      <c r="N656" s="151" t="s">
        <v>401</v>
      </c>
      <c r="O656" s="151" t="s">
        <v>170</v>
      </c>
      <c r="P656" s="155"/>
      <c r="Q656" s="42" t="str">
        <f t="shared" si="5"/>
        <v/>
      </c>
      <c r="R656" s="43" t="str">
        <f t="shared" si="6"/>
        <v/>
      </c>
      <c r="S656" s="44"/>
      <c r="T656" s="194"/>
      <c r="U656" s="198"/>
    </row>
    <row r="657" spans="3:40" ht="15" customHeight="1">
      <c r="C657" s="169"/>
      <c r="D657" s="306"/>
      <c r="E657" s="311"/>
      <c r="F657" s="241" t="s">
        <v>641</v>
      </c>
      <c r="G657" s="151"/>
      <c r="H657" s="151" t="s">
        <v>0</v>
      </c>
      <c r="I657" s="151" t="s">
        <v>166</v>
      </c>
      <c r="J657" s="151" t="s">
        <v>0</v>
      </c>
      <c r="K657" s="151" t="s">
        <v>167</v>
      </c>
      <c r="L657" s="151" t="s">
        <v>168</v>
      </c>
      <c r="M657" s="151" t="s">
        <v>0</v>
      </c>
      <c r="N657" s="151" t="s">
        <v>402</v>
      </c>
      <c r="O657" s="151" t="s">
        <v>170</v>
      </c>
      <c r="P657" s="155"/>
      <c r="Q657" s="42" t="str">
        <f t="shared" si="5"/>
        <v/>
      </c>
      <c r="R657" s="43" t="str">
        <f t="shared" si="6"/>
        <v/>
      </c>
      <c r="S657" s="44"/>
      <c r="T657" s="194"/>
      <c r="U657" s="194"/>
      <c r="Y657" s="195"/>
      <c r="Z657" s="195"/>
      <c r="AA657" s="195"/>
      <c r="AB657" s="195"/>
      <c r="AC657" s="195"/>
      <c r="AD657" s="195"/>
      <c r="AE657" s="195"/>
      <c r="AF657" s="195"/>
      <c r="AG657" s="195"/>
      <c r="AH657" s="195"/>
      <c r="AI657" s="195"/>
      <c r="AJ657" s="195"/>
      <c r="AK657" s="195"/>
      <c r="AL657" s="195"/>
      <c r="AM657" s="195"/>
      <c r="AN657" s="195"/>
    </row>
    <row r="658" spans="3:40" ht="15" customHeight="1">
      <c r="C658" s="169"/>
      <c r="D658" s="306"/>
      <c r="E658" s="311"/>
      <c r="F658" s="241" t="s">
        <v>87</v>
      </c>
      <c r="G658" s="151"/>
      <c r="H658" s="151" t="s">
        <v>0</v>
      </c>
      <c r="I658" s="151" t="s">
        <v>166</v>
      </c>
      <c r="J658" s="151" t="s">
        <v>0</v>
      </c>
      <c r="K658" s="151" t="s">
        <v>167</v>
      </c>
      <c r="L658" s="151" t="s">
        <v>168</v>
      </c>
      <c r="M658" s="151" t="s">
        <v>0</v>
      </c>
      <c r="N658" s="151" t="s">
        <v>403</v>
      </c>
      <c r="O658" s="151" t="s">
        <v>170</v>
      </c>
      <c r="P658" s="155"/>
      <c r="Q658" s="42" t="str">
        <f t="shared" si="5"/>
        <v/>
      </c>
      <c r="R658" s="43" t="str">
        <f t="shared" si="6"/>
        <v/>
      </c>
      <c r="S658" s="44"/>
      <c r="T658" s="194"/>
      <c r="U658" s="194"/>
      <c r="Y658" s="195"/>
      <c r="Z658" s="195"/>
      <c r="AA658" s="195"/>
      <c r="AB658" s="195"/>
      <c r="AC658" s="195"/>
      <c r="AD658" s="195"/>
      <c r="AE658" s="195"/>
      <c r="AF658" s="195"/>
      <c r="AG658" s="195"/>
      <c r="AH658" s="195"/>
      <c r="AI658" s="195"/>
      <c r="AJ658" s="195"/>
      <c r="AK658" s="195"/>
      <c r="AL658" s="195"/>
      <c r="AM658" s="195"/>
      <c r="AN658" s="195"/>
    </row>
    <row r="659" spans="3:40" ht="15" customHeight="1">
      <c r="C659" s="169"/>
      <c r="D659" s="306"/>
      <c r="E659" s="311"/>
      <c r="F659" s="241" t="s">
        <v>88</v>
      </c>
      <c r="G659" s="151"/>
      <c r="H659" s="151" t="s">
        <v>0</v>
      </c>
      <c r="I659" s="151" t="s">
        <v>166</v>
      </c>
      <c r="J659" s="151" t="s">
        <v>0</v>
      </c>
      <c r="K659" s="151" t="s">
        <v>167</v>
      </c>
      <c r="L659" s="151" t="s">
        <v>168</v>
      </c>
      <c r="M659" s="151" t="s">
        <v>0</v>
      </c>
      <c r="N659" s="151" t="s">
        <v>404</v>
      </c>
      <c r="O659" s="151" t="s">
        <v>170</v>
      </c>
      <c r="P659" s="155"/>
      <c r="Q659" s="42" t="str">
        <f t="shared" ref="Q659:Q690" si="7">IF(OR(AND(Q207="",R207=""),AND(Q433="",R433=""),AND(R207="X",R433="X"),OR(R207="M",R433="M")),"",SUM(Q207,Q433))</f>
        <v/>
      </c>
      <c r="R659" s="43" t="str">
        <f t="shared" ref="R659:R690" si="8">IF(AND(AND(R207="X",R433="X"),SUM(Q207,Q433)=0,ISNUMBER(Q659)),"",IF(OR(R207="M",R433="M"),"M",IF(AND(R207=R433,OR(R207="X",R207="W",R207="Z")),UPPER(R207),"")))</f>
        <v/>
      </c>
      <c r="S659" s="44"/>
      <c r="T659" s="194"/>
      <c r="U659" s="194"/>
      <c r="Y659" s="195"/>
      <c r="Z659" s="195"/>
      <c r="AA659" s="195"/>
      <c r="AB659" s="195"/>
      <c r="AC659" s="195"/>
      <c r="AD659" s="195"/>
      <c r="AE659" s="195"/>
      <c r="AF659" s="195"/>
      <c r="AG659" s="195"/>
      <c r="AH659" s="195"/>
      <c r="AI659" s="195"/>
      <c r="AJ659" s="195"/>
      <c r="AK659" s="195"/>
      <c r="AL659" s="195"/>
      <c r="AM659" s="195"/>
      <c r="AN659" s="195"/>
    </row>
    <row r="660" spans="3:40" ht="15" customHeight="1">
      <c r="C660" s="169"/>
      <c r="D660" s="306"/>
      <c r="E660" s="311"/>
      <c r="F660" s="241" t="s">
        <v>642</v>
      </c>
      <c r="G660" s="151"/>
      <c r="H660" s="151" t="s">
        <v>0</v>
      </c>
      <c r="I660" s="151" t="s">
        <v>166</v>
      </c>
      <c r="J660" s="151" t="s">
        <v>0</v>
      </c>
      <c r="K660" s="151" t="s">
        <v>167</v>
      </c>
      <c r="L660" s="151" t="s">
        <v>168</v>
      </c>
      <c r="M660" s="151" t="s">
        <v>0</v>
      </c>
      <c r="N660" s="151" t="s">
        <v>405</v>
      </c>
      <c r="O660" s="151" t="s">
        <v>170</v>
      </c>
      <c r="P660" s="155"/>
      <c r="Q660" s="42" t="str">
        <f t="shared" si="7"/>
        <v/>
      </c>
      <c r="R660" s="43" t="str">
        <f t="shared" si="8"/>
        <v/>
      </c>
      <c r="S660" s="44"/>
      <c r="T660" s="194"/>
      <c r="U660" s="194"/>
      <c r="Y660" s="195"/>
      <c r="Z660" s="195"/>
      <c r="AA660" s="195"/>
      <c r="AB660" s="195"/>
      <c r="AC660" s="195"/>
      <c r="AD660" s="195"/>
      <c r="AE660" s="195"/>
      <c r="AF660" s="195"/>
      <c r="AG660" s="195"/>
      <c r="AH660" s="195"/>
      <c r="AI660" s="195"/>
      <c r="AJ660" s="195"/>
      <c r="AK660" s="195"/>
      <c r="AL660" s="195"/>
      <c r="AM660" s="195"/>
      <c r="AN660" s="195"/>
    </row>
    <row r="661" spans="3:40" ht="15" customHeight="1">
      <c r="C661" s="169"/>
      <c r="D661" s="306"/>
      <c r="E661" s="311"/>
      <c r="F661" s="241" t="s">
        <v>643</v>
      </c>
      <c r="G661" s="151"/>
      <c r="H661" s="151" t="s">
        <v>0</v>
      </c>
      <c r="I661" s="151" t="s">
        <v>166</v>
      </c>
      <c r="J661" s="151" t="s">
        <v>0</v>
      </c>
      <c r="K661" s="151" t="s">
        <v>167</v>
      </c>
      <c r="L661" s="151" t="s">
        <v>168</v>
      </c>
      <c r="M661" s="151" t="s">
        <v>0</v>
      </c>
      <c r="N661" s="151" t="s">
        <v>406</v>
      </c>
      <c r="O661" s="151" t="s">
        <v>170</v>
      </c>
      <c r="P661" s="155"/>
      <c r="Q661" s="42" t="str">
        <f t="shared" si="7"/>
        <v/>
      </c>
      <c r="R661" s="43" t="str">
        <f t="shared" si="8"/>
        <v/>
      </c>
      <c r="S661" s="44"/>
      <c r="T661" s="194"/>
      <c r="U661" s="194"/>
      <c r="Y661" s="195"/>
      <c r="Z661" s="195"/>
      <c r="AA661" s="195"/>
      <c r="AB661" s="195"/>
      <c r="AC661" s="195"/>
      <c r="AD661" s="195"/>
      <c r="AE661" s="195"/>
      <c r="AF661" s="195"/>
      <c r="AG661" s="195"/>
      <c r="AH661" s="195"/>
      <c r="AI661" s="195"/>
      <c r="AJ661" s="195"/>
      <c r="AK661" s="195"/>
      <c r="AL661" s="195"/>
      <c r="AM661" s="195"/>
      <c r="AN661" s="195"/>
    </row>
    <row r="662" spans="3:40" ht="15" customHeight="1">
      <c r="C662" s="169"/>
      <c r="D662" s="306"/>
      <c r="E662" s="311"/>
      <c r="F662" s="241" t="s">
        <v>644</v>
      </c>
      <c r="G662" s="151"/>
      <c r="H662" s="151" t="s">
        <v>0</v>
      </c>
      <c r="I662" s="151" t="s">
        <v>166</v>
      </c>
      <c r="J662" s="151" t="s">
        <v>0</v>
      </c>
      <c r="K662" s="151" t="s">
        <v>167</v>
      </c>
      <c r="L662" s="151" t="s">
        <v>168</v>
      </c>
      <c r="M662" s="151" t="s">
        <v>0</v>
      </c>
      <c r="N662" s="151" t="s">
        <v>407</v>
      </c>
      <c r="O662" s="151" t="s">
        <v>170</v>
      </c>
      <c r="P662" s="155"/>
      <c r="Q662" s="42" t="str">
        <f t="shared" si="7"/>
        <v/>
      </c>
      <c r="R662" s="43" t="str">
        <f t="shared" si="8"/>
        <v/>
      </c>
      <c r="S662" s="44"/>
      <c r="T662" s="194"/>
      <c r="U662" s="194"/>
      <c r="Y662" s="195"/>
      <c r="Z662" s="195"/>
      <c r="AA662" s="195"/>
      <c r="AB662" s="195"/>
      <c r="AC662" s="195"/>
      <c r="AD662" s="195"/>
      <c r="AE662" s="195"/>
      <c r="AF662" s="195"/>
      <c r="AG662" s="195"/>
      <c r="AH662" s="195"/>
      <c r="AI662" s="195"/>
      <c r="AJ662" s="195"/>
      <c r="AK662" s="195"/>
      <c r="AL662" s="195"/>
      <c r="AM662" s="195"/>
      <c r="AN662" s="195"/>
    </row>
    <row r="663" spans="3:40" ht="15" customHeight="1">
      <c r="C663" s="169"/>
      <c r="D663" s="306"/>
      <c r="E663" s="311"/>
      <c r="F663" s="241" t="s">
        <v>645</v>
      </c>
      <c r="G663" s="151"/>
      <c r="H663" s="151" t="s">
        <v>0</v>
      </c>
      <c r="I663" s="151" t="s">
        <v>166</v>
      </c>
      <c r="J663" s="151" t="s">
        <v>0</v>
      </c>
      <c r="K663" s="151" t="s">
        <v>167</v>
      </c>
      <c r="L663" s="151" t="s">
        <v>168</v>
      </c>
      <c r="M663" s="151" t="s">
        <v>0</v>
      </c>
      <c r="N663" s="151" t="s">
        <v>408</v>
      </c>
      <c r="O663" s="151" t="s">
        <v>170</v>
      </c>
      <c r="P663" s="155"/>
      <c r="Q663" s="42" t="str">
        <f t="shared" si="7"/>
        <v/>
      </c>
      <c r="R663" s="43" t="str">
        <f t="shared" si="8"/>
        <v/>
      </c>
      <c r="S663" s="44"/>
      <c r="T663" s="194"/>
      <c r="U663" s="194"/>
      <c r="Y663" s="195"/>
      <c r="Z663" s="195"/>
      <c r="AA663" s="195"/>
      <c r="AB663" s="195"/>
      <c r="AC663" s="195"/>
      <c r="AD663" s="195"/>
      <c r="AE663" s="195"/>
      <c r="AF663" s="195"/>
      <c r="AG663" s="195"/>
      <c r="AH663" s="195"/>
      <c r="AI663" s="195"/>
      <c r="AJ663" s="195"/>
      <c r="AK663" s="195"/>
      <c r="AL663" s="195"/>
      <c r="AM663" s="195"/>
      <c r="AN663" s="195"/>
    </row>
    <row r="664" spans="3:40" ht="15" customHeight="1">
      <c r="C664" s="169"/>
      <c r="D664" s="306"/>
      <c r="E664" s="311"/>
      <c r="F664" s="241" t="s">
        <v>646</v>
      </c>
      <c r="G664" s="151"/>
      <c r="H664" s="151" t="s">
        <v>0</v>
      </c>
      <c r="I664" s="151" t="s">
        <v>166</v>
      </c>
      <c r="J664" s="151" t="s">
        <v>0</v>
      </c>
      <c r="K664" s="151" t="s">
        <v>167</v>
      </c>
      <c r="L664" s="151" t="s">
        <v>168</v>
      </c>
      <c r="M664" s="151" t="s">
        <v>0</v>
      </c>
      <c r="N664" s="151" t="s">
        <v>409</v>
      </c>
      <c r="O664" s="151" t="s">
        <v>170</v>
      </c>
      <c r="P664" s="155"/>
      <c r="Q664" s="42" t="str">
        <f t="shared" si="7"/>
        <v/>
      </c>
      <c r="R664" s="43" t="str">
        <f t="shared" si="8"/>
        <v/>
      </c>
      <c r="S664" s="44"/>
      <c r="T664" s="194"/>
      <c r="U664" s="194"/>
      <c r="Y664" s="195"/>
      <c r="Z664" s="195"/>
      <c r="AA664" s="195"/>
      <c r="AB664" s="195"/>
      <c r="AC664" s="195"/>
      <c r="AD664" s="195"/>
      <c r="AE664" s="195"/>
      <c r="AF664" s="195"/>
      <c r="AG664" s="195"/>
      <c r="AH664" s="195"/>
      <c r="AI664" s="195"/>
      <c r="AJ664" s="195"/>
      <c r="AK664" s="195"/>
      <c r="AL664" s="195"/>
      <c r="AM664" s="195"/>
      <c r="AN664" s="195"/>
    </row>
    <row r="665" spans="3:40" ht="15" customHeight="1">
      <c r="C665" s="169"/>
      <c r="D665" s="306"/>
      <c r="E665" s="311"/>
      <c r="F665" s="241" t="s">
        <v>647</v>
      </c>
      <c r="G665" s="151"/>
      <c r="H665" s="151" t="s">
        <v>0</v>
      </c>
      <c r="I665" s="151" t="s">
        <v>166</v>
      </c>
      <c r="J665" s="151" t="s">
        <v>0</v>
      </c>
      <c r="K665" s="151" t="s">
        <v>167</v>
      </c>
      <c r="L665" s="151" t="s">
        <v>168</v>
      </c>
      <c r="M665" s="151" t="s">
        <v>0</v>
      </c>
      <c r="N665" s="151" t="s">
        <v>392</v>
      </c>
      <c r="O665" s="151" t="s">
        <v>170</v>
      </c>
      <c r="P665" s="155"/>
      <c r="Q665" s="42" t="str">
        <f t="shared" si="7"/>
        <v/>
      </c>
      <c r="R665" s="43" t="str">
        <f t="shared" si="8"/>
        <v/>
      </c>
      <c r="S665" s="44"/>
      <c r="T665" s="194"/>
      <c r="U665" s="194"/>
      <c r="Y665" s="195"/>
      <c r="Z665" s="195"/>
      <c r="AA665" s="195"/>
      <c r="AB665" s="195"/>
      <c r="AC665" s="195"/>
      <c r="AD665" s="195"/>
      <c r="AE665" s="195"/>
      <c r="AF665" s="195"/>
      <c r="AG665" s="195"/>
      <c r="AH665" s="195"/>
      <c r="AI665" s="195"/>
      <c r="AJ665" s="195"/>
      <c r="AK665" s="195"/>
      <c r="AL665" s="195"/>
      <c r="AM665" s="195"/>
      <c r="AN665" s="195"/>
    </row>
    <row r="666" spans="3:40" ht="15" customHeight="1">
      <c r="C666" s="169"/>
      <c r="D666" s="306"/>
      <c r="E666" s="311"/>
      <c r="F666" s="241" t="s">
        <v>648</v>
      </c>
      <c r="G666" s="151"/>
      <c r="H666" s="151" t="s">
        <v>0</v>
      </c>
      <c r="I666" s="151" t="s">
        <v>166</v>
      </c>
      <c r="J666" s="151" t="s">
        <v>0</v>
      </c>
      <c r="K666" s="151" t="s">
        <v>167</v>
      </c>
      <c r="L666" s="151" t="s">
        <v>168</v>
      </c>
      <c r="M666" s="151" t="s">
        <v>0</v>
      </c>
      <c r="N666" s="151" t="s">
        <v>410</v>
      </c>
      <c r="O666" s="151" t="s">
        <v>170</v>
      </c>
      <c r="P666" s="155"/>
      <c r="Q666" s="42" t="str">
        <f t="shared" si="7"/>
        <v/>
      </c>
      <c r="R666" s="43" t="str">
        <f t="shared" si="8"/>
        <v/>
      </c>
      <c r="S666" s="44"/>
      <c r="T666" s="194"/>
      <c r="U666" s="194"/>
      <c r="Y666" s="195"/>
      <c r="Z666" s="195"/>
      <c r="AA666" s="195"/>
      <c r="AB666" s="195"/>
      <c r="AC666" s="195"/>
      <c r="AD666" s="195"/>
      <c r="AE666" s="195"/>
      <c r="AF666" s="195"/>
      <c r="AG666" s="195"/>
      <c r="AH666" s="195"/>
      <c r="AI666" s="195"/>
      <c r="AJ666" s="195"/>
      <c r="AK666" s="195"/>
      <c r="AL666" s="195"/>
      <c r="AM666" s="195"/>
      <c r="AN666" s="195"/>
    </row>
    <row r="667" spans="3:40" ht="15" customHeight="1">
      <c r="C667" s="169"/>
      <c r="D667" s="306"/>
      <c r="E667" s="311"/>
      <c r="F667" s="241" t="s">
        <v>649</v>
      </c>
      <c r="G667" s="151"/>
      <c r="H667" s="151" t="s">
        <v>0</v>
      </c>
      <c r="I667" s="151" t="s">
        <v>166</v>
      </c>
      <c r="J667" s="151" t="s">
        <v>0</v>
      </c>
      <c r="K667" s="151" t="s">
        <v>167</v>
      </c>
      <c r="L667" s="151" t="s">
        <v>168</v>
      </c>
      <c r="M667" s="151" t="s">
        <v>0</v>
      </c>
      <c r="N667" s="151" t="s">
        <v>411</v>
      </c>
      <c r="O667" s="151" t="s">
        <v>170</v>
      </c>
      <c r="P667" s="155"/>
      <c r="Q667" s="42" t="str">
        <f t="shared" si="7"/>
        <v/>
      </c>
      <c r="R667" s="43" t="str">
        <f t="shared" si="8"/>
        <v/>
      </c>
      <c r="S667" s="44"/>
      <c r="T667" s="194"/>
      <c r="U667" s="194"/>
      <c r="Y667" s="195"/>
      <c r="Z667" s="195"/>
      <c r="AA667" s="195"/>
      <c r="AB667" s="195"/>
      <c r="AC667" s="195"/>
      <c r="AD667" s="195"/>
      <c r="AE667" s="195"/>
      <c r="AF667" s="195"/>
      <c r="AG667" s="195"/>
      <c r="AH667" s="195"/>
      <c r="AI667" s="195"/>
      <c r="AJ667" s="195"/>
      <c r="AK667" s="195"/>
      <c r="AL667" s="195"/>
      <c r="AM667" s="195"/>
      <c r="AN667" s="195"/>
    </row>
    <row r="668" spans="3:40" ht="15" customHeight="1">
      <c r="C668" s="169"/>
      <c r="D668" s="306"/>
      <c r="E668" s="311"/>
      <c r="F668" s="241" t="s">
        <v>650</v>
      </c>
      <c r="G668" s="151"/>
      <c r="H668" s="151" t="s">
        <v>0</v>
      </c>
      <c r="I668" s="151" t="s">
        <v>166</v>
      </c>
      <c r="J668" s="151" t="s">
        <v>0</v>
      </c>
      <c r="K668" s="151" t="s">
        <v>167</v>
      </c>
      <c r="L668" s="151" t="s">
        <v>168</v>
      </c>
      <c r="M668" s="151" t="s">
        <v>0</v>
      </c>
      <c r="N668" s="151" t="s">
        <v>412</v>
      </c>
      <c r="O668" s="151" t="s">
        <v>170</v>
      </c>
      <c r="P668" s="155"/>
      <c r="Q668" s="42" t="str">
        <f t="shared" si="7"/>
        <v/>
      </c>
      <c r="R668" s="43" t="str">
        <f t="shared" si="8"/>
        <v/>
      </c>
      <c r="S668" s="44"/>
      <c r="T668" s="194"/>
      <c r="U668" s="197"/>
      <c r="Y668" s="167"/>
      <c r="Z668" s="167"/>
      <c r="AA668" s="167"/>
      <c r="AB668" s="167"/>
      <c r="AC668" s="167"/>
      <c r="AD668" s="167"/>
      <c r="AE668" s="167"/>
      <c r="AF668" s="167"/>
      <c r="AG668" s="167"/>
      <c r="AH668" s="167"/>
      <c r="AI668" s="167"/>
      <c r="AJ668" s="167"/>
      <c r="AK668" s="167"/>
      <c r="AL668" s="167"/>
      <c r="AM668" s="167"/>
      <c r="AN668" s="167"/>
    </row>
    <row r="669" spans="3:40" ht="15" customHeight="1">
      <c r="C669" s="169"/>
      <c r="D669" s="306"/>
      <c r="E669" s="311"/>
      <c r="F669" s="242" t="s">
        <v>651</v>
      </c>
      <c r="G669" s="151"/>
      <c r="H669" s="151" t="s">
        <v>0</v>
      </c>
      <c r="I669" s="151" t="s">
        <v>166</v>
      </c>
      <c r="J669" s="151" t="s">
        <v>0</v>
      </c>
      <c r="K669" s="151" t="s">
        <v>167</v>
      </c>
      <c r="L669" s="151" t="s">
        <v>168</v>
      </c>
      <c r="M669" s="151" t="s">
        <v>0</v>
      </c>
      <c r="N669" s="151" t="s">
        <v>446</v>
      </c>
      <c r="O669" s="151" t="s">
        <v>170</v>
      </c>
      <c r="P669" s="155"/>
      <c r="Q669" s="42" t="str">
        <f t="shared" si="7"/>
        <v/>
      </c>
      <c r="R669" s="43" t="str">
        <f t="shared" si="8"/>
        <v/>
      </c>
      <c r="S669" s="44"/>
      <c r="T669" s="194"/>
      <c r="U669" s="194"/>
      <c r="Y669" s="195"/>
      <c r="Z669" s="195"/>
      <c r="AA669" s="195"/>
      <c r="AB669" s="195"/>
      <c r="AC669" s="195"/>
      <c r="AD669" s="195"/>
      <c r="AE669" s="195"/>
      <c r="AF669" s="195"/>
      <c r="AG669" s="195"/>
      <c r="AH669" s="195"/>
      <c r="AI669" s="195"/>
      <c r="AJ669" s="195"/>
      <c r="AK669" s="195"/>
      <c r="AL669" s="195"/>
      <c r="AM669" s="195"/>
      <c r="AN669" s="195"/>
    </row>
    <row r="670" spans="3:40" ht="15" customHeight="1">
      <c r="C670" s="169"/>
      <c r="D670" s="306" t="s">
        <v>506</v>
      </c>
      <c r="E670" s="312" t="s">
        <v>666</v>
      </c>
      <c r="F670" s="241" t="s">
        <v>89</v>
      </c>
      <c r="G670" s="151"/>
      <c r="H670" s="151" t="s">
        <v>0</v>
      </c>
      <c r="I670" s="151" t="s">
        <v>166</v>
      </c>
      <c r="J670" s="151" t="s">
        <v>0</v>
      </c>
      <c r="K670" s="151" t="s">
        <v>167</v>
      </c>
      <c r="L670" s="151" t="s">
        <v>168</v>
      </c>
      <c r="M670" s="151" t="s">
        <v>0</v>
      </c>
      <c r="N670" s="151" t="s">
        <v>413</v>
      </c>
      <c r="O670" s="151" t="s">
        <v>170</v>
      </c>
      <c r="P670" s="155"/>
      <c r="Q670" s="42" t="str">
        <f t="shared" si="7"/>
        <v/>
      </c>
      <c r="R670" s="43" t="str">
        <f t="shared" si="8"/>
        <v/>
      </c>
      <c r="S670" s="44"/>
      <c r="T670" s="194"/>
      <c r="U670" s="194"/>
      <c r="Y670" s="195"/>
      <c r="Z670" s="195"/>
      <c r="AA670" s="195"/>
      <c r="AB670" s="195"/>
      <c r="AC670" s="195"/>
      <c r="AD670" s="195"/>
      <c r="AE670" s="195"/>
      <c r="AF670" s="195"/>
      <c r="AG670" s="195"/>
      <c r="AH670" s="195"/>
      <c r="AI670" s="195"/>
      <c r="AJ670" s="195"/>
      <c r="AK670" s="195"/>
      <c r="AL670" s="195"/>
      <c r="AM670" s="195"/>
      <c r="AN670" s="195"/>
    </row>
    <row r="671" spans="3:40" ht="15" customHeight="1">
      <c r="C671" s="169"/>
      <c r="D671" s="306"/>
      <c r="E671" s="312"/>
      <c r="F671" s="241" t="s">
        <v>652</v>
      </c>
      <c r="G671" s="151"/>
      <c r="H671" s="151" t="s">
        <v>0</v>
      </c>
      <c r="I671" s="151" t="s">
        <v>166</v>
      </c>
      <c r="J671" s="151" t="s">
        <v>0</v>
      </c>
      <c r="K671" s="151" t="s">
        <v>167</v>
      </c>
      <c r="L671" s="151" t="s">
        <v>168</v>
      </c>
      <c r="M671" s="151" t="s">
        <v>0</v>
      </c>
      <c r="N671" s="151" t="s">
        <v>414</v>
      </c>
      <c r="O671" s="151" t="s">
        <v>170</v>
      </c>
      <c r="P671" s="155"/>
      <c r="Q671" s="42" t="str">
        <f t="shared" si="7"/>
        <v/>
      </c>
      <c r="R671" s="43" t="str">
        <f t="shared" si="8"/>
        <v/>
      </c>
      <c r="S671" s="44"/>
      <c r="T671" s="194"/>
      <c r="U671" s="194"/>
      <c r="Y671" s="195"/>
      <c r="Z671" s="195"/>
      <c r="AA671" s="195"/>
      <c r="AB671" s="195"/>
      <c r="AC671" s="195"/>
      <c r="AD671" s="195"/>
      <c r="AE671" s="195"/>
      <c r="AF671" s="195"/>
      <c r="AG671" s="195"/>
      <c r="AH671" s="195"/>
      <c r="AI671" s="195"/>
      <c r="AJ671" s="195"/>
      <c r="AK671" s="195"/>
      <c r="AL671" s="195"/>
      <c r="AM671" s="195"/>
      <c r="AN671" s="195"/>
    </row>
    <row r="672" spans="3:40" ht="15" customHeight="1">
      <c r="C672" s="169"/>
      <c r="D672" s="306"/>
      <c r="E672" s="312"/>
      <c r="F672" s="241" t="s">
        <v>90</v>
      </c>
      <c r="G672" s="151"/>
      <c r="H672" s="151" t="s">
        <v>0</v>
      </c>
      <c r="I672" s="151" t="s">
        <v>166</v>
      </c>
      <c r="J672" s="151" t="s">
        <v>0</v>
      </c>
      <c r="K672" s="151" t="s">
        <v>167</v>
      </c>
      <c r="L672" s="151" t="s">
        <v>168</v>
      </c>
      <c r="M672" s="151" t="s">
        <v>0</v>
      </c>
      <c r="N672" s="151" t="s">
        <v>415</v>
      </c>
      <c r="O672" s="151" t="s">
        <v>170</v>
      </c>
      <c r="P672" s="155"/>
      <c r="Q672" s="42" t="str">
        <f t="shared" si="7"/>
        <v/>
      </c>
      <c r="R672" s="43" t="str">
        <f t="shared" si="8"/>
        <v/>
      </c>
      <c r="S672" s="44"/>
      <c r="T672" s="194"/>
      <c r="U672" s="194"/>
      <c r="Y672" s="195"/>
      <c r="Z672" s="195"/>
      <c r="AA672" s="195"/>
      <c r="AB672" s="195"/>
      <c r="AC672" s="195"/>
      <c r="AD672" s="195"/>
      <c r="AE672" s="195"/>
      <c r="AF672" s="195"/>
      <c r="AG672" s="195"/>
      <c r="AH672" s="195"/>
      <c r="AI672" s="195"/>
      <c r="AJ672" s="195"/>
      <c r="AK672" s="195"/>
      <c r="AL672" s="195"/>
      <c r="AM672" s="195"/>
      <c r="AN672" s="195"/>
    </row>
    <row r="673" spans="3:40" ht="15" customHeight="1">
      <c r="C673" s="169"/>
      <c r="D673" s="306"/>
      <c r="E673" s="312"/>
      <c r="F673" s="241" t="s">
        <v>91</v>
      </c>
      <c r="G673" s="151"/>
      <c r="H673" s="151" t="s">
        <v>0</v>
      </c>
      <c r="I673" s="151" t="s">
        <v>166</v>
      </c>
      <c r="J673" s="151" t="s">
        <v>0</v>
      </c>
      <c r="K673" s="151" t="s">
        <v>167</v>
      </c>
      <c r="L673" s="151" t="s">
        <v>168</v>
      </c>
      <c r="M673" s="151" t="s">
        <v>0</v>
      </c>
      <c r="N673" s="151" t="s">
        <v>416</v>
      </c>
      <c r="O673" s="151" t="s">
        <v>170</v>
      </c>
      <c r="P673" s="155"/>
      <c r="Q673" s="42" t="str">
        <f t="shared" si="7"/>
        <v/>
      </c>
      <c r="R673" s="43" t="str">
        <f t="shared" si="8"/>
        <v/>
      </c>
      <c r="S673" s="44"/>
      <c r="T673" s="194"/>
      <c r="U673" s="194"/>
      <c r="Y673" s="195"/>
      <c r="Z673" s="195"/>
      <c r="AA673" s="195"/>
      <c r="AB673" s="195"/>
      <c r="AC673" s="195"/>
      <c r="AD673" s="195"/>
      <c r="AE673" s="195"/>
      <c r="AF673" s="195"/>
      <c r="AG673" s="195"/>
      <c r="AH673" s="195"/>
      <c r="AI673" s="195"/>
      <c r="AJ673" s="195"/>
      <c r="AK673" s="195"/>
      <c r="AL673" s="195"/>
      <c r="AM673" s="195"/>
      <c r="AN673" s="195"/>
    </row>
    <row r="674" spans="3:40" ht="15" customHeight="1">
      <c r="C674" s="169"/>
      <c r="D674" s="306"/>
      <c r="E674" s="312"/>
      <c r="F674" s="241" t="s">
        <v>653</v>
      </c>
      <c r="G674" s="151"/>
      <c r="H674" s="151" t="s">
        <v>0</v>
      </c>
      <c r="I674" s="151" t="s">
        <v>166</v>
      </c>
      <c r="J674" s="151" t="s">
        <v>0</v>
      </c>
      <c r="K674" s="151" t="s">
        <v>167</v>
      </c>
      <c r="L674" s="151" t="s">
        <v>168</v>
      </c>
      <c r="M674" s="151" t="s">
        <v>0</v>
      </c>
      <c r="N674" s="151" t="s">
        <v>417</v>
      </c>
      <c r="O674" s="151" t="s">
        <v>170</v>
      </c>
      <c r="P674" s="155"/>
      <c r="Q674" s="42" t="str">
        <f t="shared" si="7"/>
        <v/>
      </c>
      <c r="R674" s="43" t="str">
        <f t="shared" si="8"/>
        <v/>
      </c>
      <c r="S674" s="44"/>
      <c r="T674" s="194"/>
      <c r="U674" s="194"/>
      <c r="Y674" s="195"/>
      <c r="Z674" s="195"/>
      <c r="AA674" s="195"/>
      <c r="AB674" s="195"/>
      <c r="AC674" s="195"/>
      <c r="AD674" s="195"/>
      <c r="AE674" s="195"/>
      <c r="AF674" s="195"/>
      <c r="AG674" s="195"/>
      <c r="AH674" s="195"/>
      <c r="AI674" s="195"/>
      <c r="AJ674" s="195"/>
      <c r="AK674" s="195"/>
      <c r="AL674" s="195"/>
      <c r="AM674" s="195"/>
      <c r="AN674" s="195"/>
    </row>
    <row r="675" spans="3:40" ht="15" customHeight="1">
      <c r="C675" s="169"/>
      <c r="D675" s="306"/>
      <c r="E675" s="312"/>
      <c r="F675" s="241" t="s">
        <v>654</v>
      </c>
      <c r="G675" s="151"/>
      <c r="H675" s="151" t="s">
        <v>0</v>
      </c>
      <c r="I675" s="151" t="s">
        <v>166</v>
      </c>
      <c r="J675" s="151" t="s">
        <v>0</v>
      </c>
      <c r="K675" s="151" t="s">
        <v>167</v>
      </c>
      <c r="L675" s="151" t="s">
        <v>168</v>
      </c>
      <c r="M675" s="151" t="s">
        <v>0</v>
      </c>
      <c r="N675" s="151" t="s">
        <v>418</v>
      </c>
      <c r="O675" s="151" t="s">
        <v>170</v>
      </c>
      <c r="P675" s="155"/>
      <c r="Q675" s="42" t="str">
        <f t="shared" si="7"/>
        <v/>
      </c>
      <c r="R675" s="43" t="str">
        <f t="shared" si="8"/>
        <v/>
      </c>
      <c r="S675" s="44"/>
      <c r="T675" s="194"/>
      <c r="U675" s="194"/>
      <c r="Y675" s="195"/>
      <c r="Z675" s="195"/>
      <c r="AA675" s="195"/>
      <c r="AB675" s="195"/>
      <c r="AC675" s="195"/>
      <c r="AD675" s="195"/>
      <c r="AE675" s="195"/>
      <c r="AF675" s="195"/>
      <c r="AG675" s="195"/>
      <c r="AH675" s="195"/>
      <c r="AI675" s="195"/>
      <c r="AJ675" s="195"/>
      <c r="AK675" s="195"/>
      <c r="AL675" s="195"/>
      <c r="AM675" s="195"/>
      <c r="AN675" s="195"/>
    </row>
    <row r="676" spans="3:40" ht="15" customHeight="1">
      <c r="C676" s="169"/>
      <c r="D676" s="306"/>
      <c r="E676" s="312"/>
      <c r="F676" s="241" t="s">
        <v>92</v>
      </c>
      <c r="G676" s="151"/>
      <c r="H676" s="151" t="s">
        <v>0</v>
      </c>
      <c r="I676" s="151" t="s">
        <v>166</v>
      </c>
      <c r="J676" s="151" t="s">
        <v>0</v>
      </c>
      <c r="K676" s="151" t="s">
        <v>167</v>
      </c>
      <c r="L676" s="151" t="s">
        <v>168</v>
      </c>
      <c r="M676" s="151" t="s">
        <v>0</v>
      </c>
      <c r="N676" s="151" t="s">
        <v>419</v>
      </c>
      <c r="O676" s="151" t="s">
        <v>170</v>
      </c>
      <c r="P676" s="155"/>
      <c r="Q676" s="42" t="str">
        <f t="shared" si="7"/>
        <v/>
      </c>
      <c r="R676" s="43" t="str">
        <f t="shared" si="8"/>
        <v/>
      </c>
      <c r="S676" s="44"/>
      <c r="T676" s="194"/>
      <c r="U676" s="194"/>
      <c r="Y676" s="195"/>
      <c r="Z676" s="195"/>
      <c r="AA676" s="195"/>
      <c r="AB676" s="195"/>
      <c r="AC676" s="195"/>
      <c r="AD676" s="195"/>
      <c r="AE676" s="195"/>
      <c r="AF676" s="195"/>
      <c r="AG676" s="195"/>
      <c r="AH676" s="195"/>
      <c r="AI676" s="195"/>
      <c r="AJ676" s="195"/>
      <c r="AK676" s="195"/>
      <c r="AL676" s="195"/>
      <c r="AM676" s="195"/>
      <c r="AN676" s="195"/>
    </row>
    <row r="677" spans="3:40" ht="15" customHeight="1">
      <c r="C677" s="169"/>
      <c r="D677" s="306"/>
      <c r="E677" s="312"/>
      <c r="F677" s="241" t="s">
        <v>655</v>
      </c>
      <c r="G677" s="151"/>
      <c r="H677" s="151" t="s">
        <v>0</v>
      </c>
      <c r="I677" s="151" t="s">
        <v>166</v>
      </c>
      <c r="J677" s="151" t="s">
        <v>0</v>
      </c>
      <c r="K677" s="151" t="s">
        <v>167</v>
      </c>
      <c r="L677" s="151" t="s">
        <v>168</v>
      </c>
      <c r="M677" s="151" t="s">
        <v>0</v>
      </c>
      <c r="N677" s="151" t="s">
        <v>420</v>
      </c>
      <c r="O677" s="151" t="s">
        <v>170</v>
      </c>
      <c r="P677" s="155"/>
      <c r="Q677" s="42" t="str">
        <f t="shared" si="7"/>
        <v/>
      </c>
      <c r="R677" s="43" t="str">
        <f t="shared" si="8"/>
        <v/>
      </c>
      <c r="S677" s="44"/>
      <c r="T677" s="194"/>
      <c r="U677" s="194"/>
      <c r="Y677" s="195"/>
      <c r="Z677" s="195"/>
      <c r="AA677" s="195"/>
      <c r="AB677" s="195"/>
      <c r="AC677" s="195"/>
      <c r="AD677" s="195"/>
      <c r="AE677" s="195"/>
      <c r="AF677" s="195"/>
      <c r="AG677" s="195"/>
      <c r="AH677" s="195"/>
      <c r="AI677" s="195"/>
      <c r="AJ677" s="195"/>
      <c r="AK677" s="195"/>
      <c r="AL677" s="195"/>
      <c r="AM677" s="195"/>
      <c r="AN677" s="195"/>
    </row>
    <row r="678" spans="3:40" ht="15" customHeight="1">
      <c r="C678" s="169"/>
      <c r="D678" s="306"/>
      <c r="E678" s="312"/>
      <c r="F678" s="241" t="s">
        <v>93</v>
      </c>
      <c r="G678" s="151"/>
      <c r="H678" s="151" t="s">
        <v>0</v>
      </c>
      <c r="I678" s="151" t="s">
        <v>166</v>
      </c>
      <c r="J678" s="151" t="s">
        <v>0</v>
      </c>
      <c r="K678" s="151" t="s">
        <v>167</v>
      </c>
      <c r="L678" s="151" t="s">
        <v>168</v>
      </c>
      <c r="M678" s="151" t="s">
        <v>0</v>
      </c>
      <c r="N678" s="151" t="s">
        <v>421</v>
      </c>
      <c r="O678" s="151" t="s">
        <v>170</v>
      </c>
      <c r="P678" s="155"/>
      <c r="Q678" s="42" t="str">
        <f t="shared" si="7"/>
        <v/>
      </c>
      <c r="R678" s="43" t="str">
        <f t="shared" si="8"/>
        <v/>
      </c>
      <c r="S678" s="44"/>
      <c r="T678" s="194"/>
      <c r="U678" s="194"/>
      <c r="Y678" s="195"/>
      <c r="Z678" s="195"/>
      <c r="AA678" s="195"/>
      <c r="AB678" s="195"/>
      <c r="AC678" s="195"/>
      <c r="AD678" s="195"/>
      <c r="AE678" s="195"/>
      <c r="AF678" s="195"/>
      <c r="AG678" s="195"/>
      <c r="AH678" s="195"/>
      <c r="AI678" s="195"/>
      <c r="AJ678" s="195"/>
      <c r="AK678" s="195"/>
      <c r="AL678" s="195"/>
      <c r="AM678" s="195"/>
      <c r="AN678" s="195"/>
    </row>
    <row r="679" spans="3:40" ht="15" customHeight="1">
      <c r="C679" s="169"/>
      <c r="D679" s="306"/>
      <c r="E679" s="312"/>
      <c r="F679" s="241" t="s">
        <v>94</v>
      </c>
      <c r="G679" s="151"/>
      <c r="H679" s="151" t="s">
        <v>0</v>
      </c>
      <c r="I679" s="151" t="s">
        <v>166</v>
      </c>
      <c r="J679" s="151" t="s">
        <v>0</v>
      </c>
      <c r="K679" s="151" t="s">
        <v>167</v>
      </c>
      <c r="L679" s="151" t="s">
        <v>168</v>
      </c>
      <c r="M679" s="151" t="s">
        <v>0</v>
      </c>
      <c r="N679" s="151" t="s">
        <v>422</v>
      </c>
      <c r="O679" s="151" t="s">
        <v>170</v>
      </c>
      <c r="P679" s="155"/>
      <c r="Q679" s="42" t="str">
        <f t="shared" si="7"/>
        <v/>
      </c>
      <c r="R679" s="43" t="str">
        <f t="shared" si="8"/>
        <v/>
      </c>
      <c r="S679" s="44"/>
      <c r="T679" s="194"/>
      <c r="U679" s="194"/>
      <c r="Y679" s="195"/>
      <c r="Z679" s="195"/>
      <c r="AA679" s="195"/>
      <c r="AB679" s="195"/>
      <c r="AC679" s="195"/>
      <c r="AD679" s="195"/>
      <c r="AE679" s="195"/>
      <c r="AF679" s="195"/>
      <c r="AG679" s="195"/>
      <c r="AH679" s="195"/>
      <c r="AI679" s="195"/>
      <c r="AJ679" s="195"/>
      <c r="AK679" s="195"/>
      <c r="AL679" s="195"/>
      <c r="AM679" s="195"/>
      <c r="AN679" s="195"/>
    </row>
    <row r="680" spans="3:40" ht="15" customHeight="1">
      <c r="C680" s="169"/>
      <c r="D680" s="306"/>
      <c r="E680" s="312"/>
      <c r="F680" s="241" t="s">
        <v>656</v>
      </c>
      <c r="G680" s="151"/>
      <c r="H680" s="151" t="s">
        <v>0</v>
      </c>
      <c r="I680" s="151" t="s">
        <v>166</v>
      </c>
      <c r="J680" s="151" t="s">
        <v>0</v>
      </c>
      <c r="K680" s="151" t="s">
        <v>167</v>
      </c>
      <c r="L680" s="151" t="s">
        <v>168</v>
      </c>
      <c r="M680" s="151" t="s">
        <v>0</v>
      </c>
      <c r="N680" s="151" t="s">
        <v>423</v>
      </c>
      <c r="O680" s="151" t="s">
        <v>170</v>
      </c>
      <c r="P680" s="155"/>
      <c r="Q680" s="42" t="str">
        <f t="shared" si="7"/>
        <v/>
      </c>
      <c r="R680" s="43" t="str">
        <f t="shared" si="8"/>
        <v/>
      </c>
      <c r="S680" s="44"/>
      <c r="T680" s="194"/>
      <c r="U680" s="194"/>
      <c r="Y680" s="195"/>
      <c r="Z680" s="195"/>
      <c r="AA680" s="195"/>
      <c r="AB680" s="195"/>
      <c r="AC680" s="195"/>
      <c r="AD680" s="195"/>
      <c r="AE680" s="195"/>
      <c r="AF680" s="195"/>
      <c r="AG680" s="195"/>
      <c r="AH680" s="195"/>
      <c r="AI680" s="195"/>
      <c r="AJ680" s="195"/>
      <c r="AK680" s="195"/>
      <c r="AL680" s="195"/>
      <c r="AM680" s="195"/>
      <c r="AN680" s="195"/>
    </row>
    <row r="681" spans="3:40" ht="15" customHeight="1">
      <c r="C681" s="169"/>
      <c r="D681" s="306"/>
      <c r="E681" s="312"/>
      <c r="F681" s="241" t="s">
        <v>95</v>
      </c>
      <c r="G681" s="151"/>
      <c r="H681" s="151" t="s">
        <v>0</v>
      </c>
      <c r="I681" s="151" t="s">
        <v>166</v>
      </c>
      <c r="J681" s="151" t="s">
        <v>0</v>
      </c>
      <c r="K681" s="151" t="s">
        <v>167</v>
      </c>
      <c r="L681" s="151" t="s">
        <v>168</v>
      </c>
      <c r="M681" s="151" t="s">
        <v>0</v>
      </c>
      <c r="N681" s="151" t="s">
        <v>424</v>
      </c>
      <c r="O681" s="151" t="s">
        <v>170</v>
      </c>
      <c r="P681" s="155"/>
      <c r="Q681" s="42" t="str">
        <f t="shared" si="7"/>
        <v/>
      </c>
      <c r="R681" s="43" t="str">
        <f t="shared" si="8"/>
        <v/>
      </c>
      <c r="S681" s="44"/>
      <c r="T681" s="194"/>
      <c r="U681" s="194"/>
      <c r="Y681" s="195"/>
      <c r="Z681" s="195"/>
      <c r="AA681" s="195"/>
      <c r="AB681" s="195"/>
      <c r="AC681" s="195"/>
      <c r="AD681" s="195"/>
      <c r="AE681" s="195"/>
      <c r="AF681" s="195"/>
      <c r="AG681" s="195"/>
      <c r="AH681" s="195"/>
      <c r="AI681" s="195"/>
      <c r="AJ681" s="195"/>
      <c r="AK681" s="195"/>
      <c r="AL681" s="195"/>
      <c r="AM681" s="195"/>
      <c r="AN681" s="195"/>
    </row>
    <row r="682" spans="3:40" ht="15" customHeight="1">
      <c r="C682" s="169"/>
      <c r="D682" s="306"/>
      <c r="E682" s="312"/>
      <c r="F682" s="241" t="s">
        <v>657</v>
      </c>
      <c r="G682" s="151"/>
      <c r="H682" s="151" t="s">
        <v>0</v>
      </c>
      <c r="I682" s="151" t="s">
        <v>166</v>
      </c>
      <c r="J682" s="151" t="s">
        <v>0</v>
      </c>
      <c r="K682" s="151" t="s">
        <v>167</v>
      </c>
      <c r="L682" s="151" t="s">
        <v>168</v>
      </c>
      <c r="M682" s="151" t="s">
        <v>0</v>
      </c>
      <c r="N682" s="151" t="s">
        <v>425</v>
      </c>
      <c r="O682" s="151" t="s">
        <v>170</v>
      </c>
      <c r="P682" s="155"/>
      <c r="Q682" s="42" t="str">
        <f t="shared" si="7"/>
        <v/>
      </c>
      <c r="R682" s="43" t="str">
        <f t="shared" si="8"/>
        <v/>
      </c>
      <c r="S682" s="44"/>
      <c r="T682" s="194"/>
      <c r="U682" s="194"/>
      <c r="Y682" s="195"/>
      <c r="Z682" s="195"/>
      <c r="AA682" s="195"/>
      <c r="AB682" s="195"/>
      <c r="AC682" s="195"/>
      <c r="AD682" s="195"/>
      <c r="AE682" s="195"/>
      <c r="AF682" s="195"/>
      <c r="AG682" s="195"/>
      <c r="AH682" s="195"/>
      <c r="AI682" s="195"/>
      <c r="AJ682" s="195"/>
      <c r="AK682" s="195"/>
      <c r="AL682" s="195"/>
      <c r="AM682" s="195"/>
      <c r="AN682" s="195"/>
    </row>
    <row r="683" spans="3:40" ht="15" customHeight="1">
      <c r="C683" s="169"/>
      <c r="D683" s="306"/>
      <c r="E683" s="312"/>
      <c r="F683" s="241" t="s">
        <v>96</v>
      </c>
      <c r="G683" s="151"/>
      <c r="H683" s="151" t="s">
        <v>0</v>
      </c>
      <c r="I683" s="151" t="s">
        <v>166</v>
      </c>
      <c r="J683" s="151" t="s">
        <v>0</v>
      </c>
      <c r="K683" s="151" t="s">
        <v>167</v>
      </c>
      <c r="L683" s="151" t="s">
        <v>168</v>
      </c>
      <c r="M683" s="151" t="s">
        <v>0</v>
      </c>
      <c r="N683" s="151" t="s">
        <v>426</v>
      </c>
      <c r="O683" s="151" t="s">
        <v>170</v>
      </c>
      <c r="P683" s="155"/>
      <c r="Q683" s="42" t="str">
        <f t="shared" si="7"/>
        <v/>
      </c>
      <c r="R683" s="43" t="str">
        <f t="shared" si="8"/>
        <v/>
      </c>
      <c r="S683" s="44"/>
      <c r="T683" s="194"/>
      <c r="U683" s="194"/>
      <c r="Y683" s="195"/>
      <c r="Z683" s="195"/>
      <c r="AA683" s="195"/>
      <c r="AB683" s="195"/>
      <c r="AC683" s="195"/>
      <c r="AD683" s="195"/>
      <c r="AE683" s="195"/>
      <c r="AF683" s="195"/>
      <c r="AG683" s="195"/>
      <c r="AH683" s="195"/>
      <c r="AI683" s="195"/>
      <c r="AJ683" s="195"/>
      <c r="AK683" s="195"/>
      <c r="AL683" s="195"/>
      <c r="AM683" s="195"/>
      <c r="AN683" s="195"/>
    </row>
    <row r="684" spans="3:40" ht="15" customHeight="1">
      <c r="C684" s="169"/>
      <c r="D684" s="306"/>
      <c r="E684" s="312"/>
      <c r="F684" s="241" t="s">
        <v>97</v>
      </c>
      <c r="G684" s="151"/>
      <c r="H684" s="151" t="s">
        <v>0</v>
      </c>
      <c r="I684" s="151" t="s">
        <v>166</v>
      </c>
      <c r="J684" s="151" t="s">
        <v>0</v>
      </c>
      <c r="K684" s="151" t="s">
        <v>167</v>
      </c>
      <c r="L684" s="151" t="s">
        <v>168</v>
      </c>
      <c r="M684" s="151" t="s">
        <v>0</v>
      </c>
      <c r="N684" s="151" t="s">
        <v>427</v>
      </c>
      <c r="O684" s="151" t="s">
        <v>170</v>
      </c>
      <c r="P684" s="155"/>
      <c r="Q684" s="42" t="str">
        <f t="shared" si="7"/>
        <v/>
      </c>
      <c r="R684" s="43" t="str">
        <f t="shared" si="8"/>
        <v/>
      </c>
      <c r="S684" s="44"/>
      <c r="T684" s="194"/>
      <c r="U684" s="194"/>
      <c r="Y684" s="195"/>
      <c r="Z684" s="195"/>
      <c r="AA684" s="195"/>
      <c r="AB684" s="195"/>
      <c r="AC684" s="195"/>
      <c r="AD684" s="195"/>
      <c r="AE684" s="195"/>
      <c r="AF684" s="195"/>
      <c r="AG684" s="195"/>
      <c r="AH684" s="195"/>
      <c r="AI684" s="195"/>
      <c r="AJ684" s="195"/>
      <c r="AK684" s="195"/>
      <c r="AL684" s="195"/>
      <c r="AM684" s="195"/>
      <c r="AN684" s="195"/>
    </row>
    <row r="685" spans="3:40" ht="15" customHeight="1">
      <c r="C685" s="169"/>
      <c r="D685" s="306"/>
      <c r="E685" s="312"/>
      <c r="F685" s="241" t="s">
        <v>98</v>
      </c>
      <c r="G685" s="151"/>
      <c r="H685" s="151" t="s">
        <v>0</v>
      </c>
      <c r="I685" s="151" t="s">
        <v>166</v>
      </c>
      <c r="J685" s="151" t="s">
        <v>0</v>
      </c>
      <c r="K685" s="151" t="s">
        <v>167</v>
      </c>
      <c r="L685" s="151" t="s">
        <v>168</v>
      </c>
      <c r="M685" s="151" t="s">
        <v>0</v>
      </c>
      <c r="N685" s="151" t="s">
        <v>428</v>
      </c>
      <c r="O685" s="151" t="s">
        <v>170</v>
      </c>
      <c r="P685" s="155"/>
      <c r="Q685" s="42" t="str">
        <f t="shared" si="7"/>
        <v/>
      </c>
      <c r="R685" s="43" t="str">
        <f t="shared" si="8"/>
        <v/>
      </c>
      <c r="S685" s="44"/>
      <c r="T685" s="194"/>
      <c r="U685" s="194"/>
      <c r="Y685" s="195"/>
      <c r="Z685" s="195"/>
      <c r="AA685" s="195"/>
      <c r="AB685" s="195"/>
      <c r="AC685" s="195"/>
      <c r="AD685" s="195"/>
      <c r="AE685" s="195"/>
      <c r="AF685" s="195"/>
      <c r="AG685" s="195"/>
      <c r="AH685" s="195"/>
      <c r="AI685" s="195"/>
      <c r="AJ685" s="195"/>
      <c r="AK685" s="195"/>
      <c r="AL685" s="195"/>
      <c r="AM685" s="195"/>
      <c r="AN685" s="195"/>
    </row>
    <row r="686" spans="3:40" ht="15" customHeight="1">
      <c r="C686" s="169"/>
      <c r="D686" s="306"/>
      <c r="E686" s="312"/>
      <c r="F686" s="241" t="s">
        <v>99</v>
      </c>
      <c r="G686" s="151"/>
      <c r="H686" s="151" t="s">
        <v>0</v>
      </c>
      <c r="I686" s="151" t="s">
        <v>166</v>
      </c>
      <c r="J686" s="151" t="s">
        <v>0</v>
      </c>
      <c r="K686" s="151" t="s">
        <v>167</v>
      </c>
      <c r="L686" s="151" t="s">
        <v>168</v>
      </c>
      <c r="M686" s="151" t="s">
        <v>0</v>
      </c>
      <c r="N686" s="151" t="s">
        <v>429</v>
      </c>
      <c r="O686" s="151" t="s">
        <v>170</v>
      </c>
      <c r="P686" s="155"/>
      <c r="Q686" s="42" t="str">
        <f t="shared" si="7"/>
        <v/>
      </c>
      <c r="R686" s="43" t="str">
        <f t="shared" si="8"/>
        <v/>
      </c>
      <c r="S686" s="44"/>
      <c r="T686" s="194"/>
      <c r="U686" s="194"/>
      <c r="Y686" s="195"/>
      <c r="Z686" s="195"/>
      <c r="AA686" s="195"/>
      <c r="AB686" s="195"/>
      <c r="AC686" s="195"/>
      <c r="AD686" s="195"/>
      <c r="AE686" s="195"/>
      <c r="AF686" s="195"/>
      <c r="AG686" s="195"/>
      <c r="AH686" s="195"/>
      <c r="AI686" s="195"/>
      <c r="AJ686" s="195"/>
      <c r="AK686" s="195"/>
      <c r="AL686" s="195"/>
      <c r="AM686" s="195"/>
      <c r="AN686" s="195"/>
    </row>
    <row r="687" spans="3:40" ht="15" customHeight="1">
      <c r="C687" s="169"/>
      <c r="D687" s="306"/>
      <c r="E687" s="312"/>
      <c r="F687" s="241" t="s">
        <v>658</v>
      </c>
      <c r="G687" s="151"/>
      <c r="H687" s="151" t="s">
        <v>0</v>
      </c>
      <c r="I687" s="151" t="s">
        <v>166</v>
      </c>
      <c r="J687" s="151" t="s">
        <v>0</v>
      </c>
      <c r="K687" s="151" t="s">
        <v>167</v>
      </c>
      <c r="L687" s="151" t="s">
        <v>168</v>
      </c>
      <c r="M687" s="151" t="s">
        <v>0</v>
      </c>
      <c r="N687" s="151" t="s">
        <v>430</v>
      </c>
      <c r="O687" s="151" t="s">
        <v>170</v>
      </c>
      <c r="P687" s="155"/>
      <c r="Q687" s="42" t="str">
        <f t="shared" si="7"/>
        <v/>
      </c>
      <c r="R687" s="43" t="str">
        <f t="shared" si="8"/>
        <v/>
      </c>
      <c r="S687" s="44"/>
      <c r="T687" s="194"/>
      <c r="U687" s="197"/>
      <c r="Y687" s="167"/>
      <c r="Z687" s="167"/>
      <c r="AA687" s="167"/>
      <c r="AB687" s="167"/>
      <c r="AC687" s="167"/>
      <c r="AD687" s="167"/>
      <c r="AE687" s="167"/>
      <c r="AF687" s="167"/>
      <c r="AG687" s="167"/>
      <c r="AH687" s="167"/>
      <c r="AI687" s="167"/>
      <c r="AJ687" s="167"/>
      <c r="AK687" s="167"/>
      <c r="AL687" s="167"/>
      <c r="AM687" s="167"/>
      <c r="AN687" s="167"/>
    </row>
    <row r="688" spans="3:40" ht="15" customHeight="1">
      <c r="C688" s="172"/>
      <c r="D688" s="306"/>
      <c r="E688" s="312"/>
      <c r="F688" s="242" t="s">
        <v>659</v>
      </c>
      <c r="G688" s="151"/>
      <c r="H688" s="151" t="s">
        <v>0</v>
      </c>
      <c r="I688" s="151" t="s">
        <v>166</v>
      </c>
      <c r="J688" s="151" t="s">
        <v>0</v>
      </c>
      <c r="K688" s="151" t="s">
        <v>167</v>
      </c>
      <c r="L688" s="151" t="s">
        <v>168</v>
      </c>
      <c r="M688" s="151" t="s">
        <v>0</v>
      </c>
      <c r="N688" s="151" t="s">
        <v>447</v>
      </c>
      <c r="O688" s="151" t="s">
        <v>170</v>
      </c>
      <c r="P688" s="155"/>
      <c r="Q688" s="42" t="str">
        <f t="shared" si="7"/>
        <v/>
      </c>
      <c r="R688" s="43" t="str">
        <f t="shared" si="8"/>
        <v/>
      </c>
      <c r="S688" s="44"/>
      <c r="T688" s="194"/>
      <c r="U688" s="194"/>
      <c r="Y688" s="195"/>
      <c r="Z688" s="195"/>
      <c r="AA688" s="195"/>
      <c r="AB688" s="195"/>
      <c r="AC688" s="195"/>
      <c r="AD688" s="195"/>
      <c r="AE688" s="195"/>
      <c r="AF688" s="195"/>
      <c r="AG688" s="195"/>
      <c r="AH688" s="195"/>
      <c r="AI688" s="195"/>
      <c r="AJ688" s="195"/>
      <c r="AK688" s="195"/>
      <c r="AL688" s="195"/>
      <c r="AM688" s="195"/>
      <c r="AN688" s="195"/>
    </row>
    <row r="689" spans="3:40" ht="15" customHeight="1">
      <c r="C689" s="172"/>
      <c r="D689" s="306" t="s">
        <v>506</v>
      </c>
      <c r="E689" s="319" t="s">
        <v>667</v>
      </c>
      <c r="F689" s="320"/>
      <c r="G689" s="151"/>
      <c r="H689" s="151" t="s">
        <v>0</v>
      </c>
      <c r="I689" s="151" t="s">
        <v>166</v>
      </c>
      <c r="J689" s="151" t="s">
        <v>0</v>
      </c>
      <c r="K689" s="151" t="s">
        <v>167</v>
      </c>
      <c r="L689" s="151" t="s">
        <v>168</v>
      </c>
      <c r="M689" s="151" t="s">
        <v>0</v>
      </c>
      <c r="N689" s="151" t="s">
        <v>431</v>
      </c>
      <c r="O689" s="151" t="s">
        <v>431</v>
      </c>
      <c r="P689" s="155"/>
      <c r="Q689" s="42" t="str">
        <f t="shared" si="7"/>
        <v/>
      </c>
      <c r="R689" s="43" t="str">
        <f t="shared" si="8"/>
        <v/>
      </c>
      <c r="S689" s="44"/>
      <c r="T689" s="194"/>
      <c r="U689" s="194"/>
      <c r="Y689" s="195"/>
      <c r="Z689" s="195"/>
      <c r="AA689" s="195"/>
      <c r="AB689" s="195"/>
      <c r="AC689" s="195"/>
      <c r="AD689" s="195"/>
      <c r="AE689" s="195"/>
      <c r="AF689" s="195"/>
      <c r="AG689" s="195"/>
      <c r="AH689" s="195"/>
      <c r="AI689" s="195"/>
      <c r="AJ689" s="195"/>
      <c r="AK689" s="195"/>
      <c r="AL689" s="195"/>
      <c r="AM689" s="195"/>
      <c r="AN689" s="195"/>
    </row>
    <row r="690" spans="3:40" ht="15" customHeight="1">
      <c r="C690" s="172"/>
      <c r="D690" s="306"/>
      <c r="E690" s="322" t="s">
        <v>668</v>
      </c>
      <c r="F690" s="323"/>
      <c r="G690" s="151"/>
      <c r="H690" s="151" t="s">
        <v>0</v>
      </c>
      <c r="I690" s="151" t="s">
        <v>166</v>
      </c>
      <c r="J690" s="151" t="s">
        <v>0</v>
      </c>
      <c r="K690" s="151" t="s">
        <v>167</v>
      </c>
      <c r="L690" s="151" t="s">
        <v>168</v>
      </c>
      <c r="M690" s="151" t="s">
        <v>0</v>
      </c>
      <c r="N690" s="151" t="s">
        <v>436</v>
      </c>
      <c r="O690" s="151" t="s">
        <v>436</v>
      </c>
      <c r="P690" s="155"/>
      <c r="Q690" s="42" t="str">
        <f t="shared" si="7"/>
        <v/>
      </c>
      <c r="R690" s="43" t="str">
        <f t="shared" si="8"/>
        <v/>
      </c>
      <c r="S690" s="44"/>
      <c r="T690" s="171"/>
      <c r="U690" s="172"/>
      <c r="Y690" s="181"/>
      <c r="Z690" s="181"/>
      <c r="AA690" s="181"/>
      <c r="AB690" s="181"/>
      <c r="AC690" s="181"/>
      <c r="AD690" s="181"/>
      <c r="AE690" s="181"/>
      <c r="AF690" s="181"/>
      <c r="AG690" s="181"/>
      <c r="AH690" s="181"/>
      <c r="AI690" s="181"/>
      <c r="AJ690" s="181"/>
      <c r="AK690" s="181"/>
      <c r="AL690" s="181"/>
      <c r="AM690" s="181"/>
      <c r="AN690" s="181"/>
    </row>
    <row r="691" spans="3:40">
      <c r="C691" s="172"/>
      <c r="D691" s="171"/>
      <c r="E691" s="172"/>
      <c r="F691" s="204"/>
      <c r="G691" s="205"/>
      <c r="H691" s="206"/>
      <c r="I691" s="205"/>
      <c r="J691" s="206"/>
      <c r="K691" s="205"/>
      <c r="L691" s="206"/>
      <c r="M691" s="205"/>
      <c r="N691" s="206"/>
      <c r="O691" s="205"/>
      <c r="P691" s="205"/>
      <c r="Q691" s="171"/>
      <c r="R691" s="172"/>
      <c r="S691" s="171"/>
      <c r="T691" s="171"/>
      <c r="U691" s="172"/>
    </row>
    <row r="692" spans="3:40">
      <c r="C692" s="172"/>
      <c r="D692" s="171"/>
      <c r="E692" s="172"/>
      <c r="F692" s="204"/>
      <c r="G692" s="205"/>
      <c r="H692" s="206"/>
      <c r="I692" s="205"/>
      <c r="J692" s="206"/>
      <c r="K692" s="205"/>
      <c r="L692" s="206"/>
      <c r="M692" s="205"/>
      <c r="N692" s="206"/>
      <c r="O692" s="205"/>
      <c r="P692" s="205"/>
      <c r="Q692" s="171"/>
      <c r="R692" s="172"/>
      <c r="S692" s="171"/>
      <c r="T692" s="171"/>
      <c r="U692" s="172"/>
    </row>
    <row r="693" spans="3:40" hidden="1"/>
    <row r="694" spans="3:40" hidden="1">
      <c r="Q694" s="117">
        <f>SUMPRODUCT(--(Q14:Q238=0),--(Q14:Q238&lt;&gt;""),--(R14:R238="Z"))+SUMPRODUCT(--(Q14:Q238=0),--(Q14:Q238&lt;&gt;""),--(R14:R238=""))+SUMPRODUCT(--(Q14:Q238&gt;0),--(R14:R238="W"))+SUMPRODUCT(--(Q14:Q238&gt;0), --(Q14:Q238&lt;&gt;""),--(R14:R238=""))+SUMPRODUCT(--(Q14:Q238=""),--(R14:R238="Z"))
+SUMPRODUCT(--(Q240:Q464=0),--(Q240:Q464&lt;&gt;""),--(R240:R464="Z"))+SUMPRODUCT(--(Q240:Q464=0),--(Q240:Q464&lt;&gt;""),--(R240:R464=""))+SUMPRODUCT(--(Q240:Q464&gt;0),--(R240:R464="W"))+SUMPRODUCT(--(Q240:Q464&gt;0), --(Q240:Q464&lt;&gt;""),--(R240:R464=""))+SUMPRODUCT(--(Q240:Q464=""),--(R240:R464="Z"))
+SUMPRODUCT(--(Q466:Q690=0),--(Q466:Q690&lt;&gt;""),--(R466:R690="Z"))+SUMPRODUCT(--(Q466:Q690=0),--(Q466:Q690&lt;&gt;""),--(R466:R690=""))+SUMPRODUCT(--(Q466:Q690&gt;0),--(R466:R690="W"))+SUMPRODUCT(--(Q466:Q690&gt;0), --(Q466:Q690&lt;&gt;""),--(R466:R690=""))+SUMPRODUCT(--(Q466:Q690=""),--(R466:R690="Z"))</f>
        <v>0</v>
      </c>
      <c r="R694" s="118"/>
      <c r="S694" s="118"/>
    </row>
    <row r="695" spans="3:40" hidden="1"/>
    <row r="696" spans="3:40" hidden="1"/>
    <row r="697" spans="3:40" hidden="1"/>
    <row r="698" spans="3:40" hidden="1"/>
    <row r="699" spans="3:40" hidden="1"/>
    <row r="700" spans="3:40" hidden="1"/>
    <row r="701" spans="3:40" hidden="1"/>
    <row r="702" spans="3:40" hidden="1"/>
    <row r="703" spans="3:40" hidden="1"/>
  </sheetData>
  <sheetProtection password="CA1C" sheet="1" objects="1" scenarios="1" formatCells="0" formatColumns="0" formatRows="0" sort="0" autoFilter="0"/>
  <mergeCells count="49">
    <mergeCell ref="D670:D688"/>
    <mergeCell ref="D444:D462"/>
    <mergeCell ref="D463:D464"/>
    <mergeCell ref="E690:F690"/>
    <mergeCell ref="D466:D521"/>
    <mergeCell ref="D522:D526"/>
    <mergeCell ref="D527:D570"/>
    <mergeCell ref="D571:D622"/>
    <mergeCell ref="D623:D669"/>
    <mergeCell ref="E527:E570"/>
    <mergeCell ref="E571:E622"/>
    <mergeCell ref="E623:E669"/>
    <mergeCell ref="E670:E688"/>
    <mergeCell ref="E689:F689"/>
    <mergeCell ref="D689:D690"/>
    <mergeCell ref="E466:E521"/>
    <mergeCell ref="D240:D295"/>
    <mergeCell ref="D296:D300"/>
    <mergeCell ref="D301:D344"/>
    <mergeCell ref="E522:E526"/>
    <mergeCell ref="D345:D396"/>
    <mergeCell ref="D397:D443"/>
    <mergeCell ref="E301:E344"/>
    <mergeCell ref="E345:E396"/>
    <mergeCell ref="E397:E443"/>
    <mergeCell ref="E444:E462"/>
    <mergeCell ref="E463:F463"/>
    <mergeCell ref="E464:F464"/>
    <mergeCell ref="E70:E74"/>
    <mergeCell ref="E75:E118"/>
    <mergeCell ref="E119:E170"/>
    <mergeCell ref="E240:E295"/>
    <mergeCell ref="E296:E300"/>
    <mergeCell ref="D1:U1"/>
    <mergeCell ref="Q3:S3"/>
    <mergeCell ref="E171:E217"/>
    <mergeCell ref="E218:E236"/>
    <mergeCell ref="E237:F237"/>
    <mergeCell ref="Q2:S2"/>
    <mergeCell ref="D2:F2"/>
    <mergeCell ref="D14:D69"/>
    <mergeCell ref="D70:D74"/>
    <mergeCell ref="D75:D118"/>
    <mergeCell ref="D119:D170"/>
    <mergeCell ref="D171:D217"/>
    <mergeCell ref="D218:D236"/>
    <mergeCell ref="D237:D238"/>
    <mergeCell ref="E238:F238"/>
    <mergeCell ref="E14:E69"/>
  </mergeCells>
  <conditionalFormatting sqref="Q14:Q238 Q240:Q464 Q466:Q690">
    <cfRule type="expression" dxfId="60" priority="3">
      <formula xml:space="preserve"> OR(AND(Q14=0,Q14&lt;&gt;"",R14&lt;&gt;"Z",R14&lt;&gt;""),AND(Q14&gt;0,Q14&lt;&gt;"",R14&lt;&gt;"W",R14&lt;&gt;""),AND(Q14="", R14="W"))</formula>
    </cfRule>
  </conditionalFormatting>
  <conditionalFormatting sqref="R14:R238 R240:R464 R466:R690">
    <cfRule type="expression" dxfId="59" priority="2">
      <formula xml:space="preserve"> OR(AND(Q14=0,Q14&lt;&gt;"",R14&lt;&gt;"Z",R14&lt;&gt;""),AND(Q14&gt;0,Q14&lt;&gt;"",R14&lt;&gt;"W",R14&lt;&gt;""),AND(Q14="", R14="W"))</formula>
    </cfRule>
  </conditionalFormatting>
  <conditionalFormatting sqref="S14:S238 S240:S464 S466:S690">
    <cfRule type="expression" dxfId="58" priority="1">
      <formula xml:space="preserve"> AND(OR(R14="X",R14="W"),S14="")</formula>
    </cfRule>
  </conditionalFormatting>
  <conditionalFormatting sqref="Q69 Q295">
    <cfRule type="expression" dxfId="57" priority="5">
      <formula>OR(COUNTIF(R14:R68,"M")=55,COUNTIF(R14:R68,"X")=55)</formula>
    </cfRule>
    <cfRule type="expression" dxfId="56" priority="7">
      <formula>IF(OR(SUMPRODUCT(--(Q14:Q68=""),--(R14:R68=""))&gt;0,COUNTIF(R14:R68,"M")&gt;0,COUNTIF(R14:R68,"X")=55),"",SUM(Q14:Q68)) &lt;&gt; Q69</formula>
    </cfRule>
  </conditionalFormatting>
  <conditionalFormatting sqref="R69 R295">
    <cfRule type="expression" dxfId="55" priority="9">
      <formula>OR(COUNTIF(R14:R68,"M")=55,COUNTIF(R14:R68,"X")=55)</formula>
    </cfRule>
    <cfRule type="expression" dxfId="54" priority="11">
      <formula>IF(AND(COUNTIF(R14:R68,"X")=55,SUM(Q14:Q68)=0,ISNUMBER(Q69)),"",IF(COUNTIF(R14:R68,"M")&gt;0,"M",IF(AND(COUNTIF(R14:R68,R14)=55,OR(R14="X",R14="W",R14="Z")),UPPER(R14),""))) &lt;&gt; R69</formula>
    </cfRule>
  </conditionalFormatting>
  <conditionalFormatting sqref="Q74 Q300">
    <cfRule type="expression" dxfId="53" priority="13">
      <formula>OR(COUNTIF(R70:R73,"M")=4,COUNTIF(R70:R73,"X")=4)</formula>
    </cfRule>
    <cfRule type="expression" dxfId="52" priority="15">
      <formula>IF(OR(SUMPRODUCT(--(Q70:Q73=""),--(R70:R73=""))&gt;0,COUNTIF(R70:R73,"M")&gt;0,COUNTIF(R70:R73,"X")=4),"",SUM(Q70:Q73)) &lt;&gt; Q74</formula>
    </cfRule>
  </conditionalFormatting>
  <conditionalFormatting sqref="R74 R300">
    <cfRule type="expression" dxfId="51" priority="17">
      <formula>OR(COUNTIF(R70:R73,"M")=4,COUNTIF(R70:R73,"X")=4)</formula>
    </cfRule>
    <cfRule type="expression" dxfId="50" priority="19">
      <formula>IF(AND(COUNTIF(R70:R73,"X")=4,SUM(Q70:Q73)=0,ISNUMBER(Q74)),"",IF(COUNTIF(R70:R73,"M")&gt;0,"M",IF(AND(COUNTIF(R70:R73,R70)=4,OR(R70="X",R70="W",R70="Z")),UPPER(R70),""))) &lt;&gt; R74</formula>
    </cfRule>
  </conditionalFormatting>
  <conditionalFormatting sqref="Q118 Q344">
    <cfRule type="expression" dxfId="49" priority="21">
      <formula>OR(COUNTIF(R75:R117,"M")=43,COUNTIF(R75:R117,"X")=43)</formula>
    </cfRule>
    <cfRule type="expression" dxfId="48" priority="23">
      <formula>IF(OR(SUMPRODUCT(--(Q75:Q117=""),--(R75:R117=""))&gt;0,COUNTIF(R75:R117,"M")&gt;0,COUNTIF(R75:R117,"X")=43),"",SUM(Q75:Q117)) &lt;&gt; Q118</formula>
    </cfRule>
  </conditionalFormatting>
  <conditionalFormatting sqref="R118 R344">
    <cfRule type="expression" dxfId="47" priority="25">
      <formula>OR(COUNTIF(R75:R117,"M")=43,COUNTIF(R75:R117,"X")=43)</formula>
    </cfRule>
    <cfRule type="expression" dxfId="46" priority="27">
      <formula>IF(AND(COUNTIF(R75:R117,"X")=43,SUM(Q75:Q117)=0,ISNUMBER(Q118)),"",IF(COUNTIF(R75:R117,"M")&gt;0,"M",IF(AND(COUNTIF(R75:R117,R75)=43,OR(R75="X",R75="W",R75="Z")),UPPER(R75),""))) &lt;&gt; R118</formula>
    </cfRule>
  </conditionalFormatting>
  <conditionalFormatting sqref="Q170 Q396">
    <cfRule type="expression" dxfId="45" priority="29">
      <formula>OR(COUNTIF(R119:R169,"M")=51,COUNTIF(R119:R169,"X")=51)</formula>
    </cfRule>
    <cfRule type="expression" dxfId="44" priority="31">
      <formula>IF(OR(SUMPRODUCT(--(Q119:Q169=""),--(R119:R169=""))&gt;0,COUNTIF(R119:R169,"M")&gt;0,COUNTIF(R119:R169,"X")=51),"",SUM(Q119:Q169)) &lt;&gt; Q170</formula>
    </cfRule>
  </conditionalFormatting>
  <conditionalFormatting sqref="R170 R396">
    <cfRule type="expression" dxfId="43" priority="33">
      <formula>OR(COUNTIF(R119:R169,"M")=51,COUNTIF(R119:R169,"X")=51)</formula>
    </cfRule>
    <cfRule type="expression" dxfId="42" priority="35">
      <formula>IF(AND(COUNTIF(R119:R169,"X")=51,SUM(Q119:Q169)=0,ISNUMBER(Q170)),"",IF(COUNTIF(R119:R169,"M")&gt;0,"M",IF(AND(COUNTIF(R119:R169,R119)=51,OR(R119="X",R119="W",R119="Z")),UPPER(R119),""))) &lt;&gt; R170</formula>
    </cfRule>
  </conditionalFormatting>
  <conditionalFormatting sqref="Q217 Q443">
    <cfRule type="expression" dxfId="41" priority="37">
      <formula>OR(COUNTIF(R171:R216,"M")=46,COUNTIF(R171:R216,"X")=46)</formula>
    </cfRule>
    <cfRule type="expression" dxfId="40" priority="39">
      <formula>IF(OR(SUMPRODUCT(--(Q171:Q216=""),--(R171:R216=""))&gt;0,COUNTIF(R171:R216,"M")&gt;0,COUNTIF(R171:R216,"X")=46),"",SUM(Q171:Q216)) &lt;&gt; Q217</formula>
    </cfRule>
  </conditionalFormatting>
  <conditionalFormatting sqref="R217 R443">
    <cfRule type="expression" dxfId="39" priority="41">
      <formula>OR(COUNTIF(R171:R216,"M")=46,COUNTIF(R171:R216,"X")=46)</formula>
    </cfRule>
    <cfRule type="expression" dxfId="38" priority="43">
      <formula>IF(AND(COUNTIF(R171:R216,"X")=46,SUM(Q171:Q216)=0,ISNUMBER(Q217)),"",IF(COUNTIF(R171:R216,"M")&gt;0,"M",IF(AND(COUNTIF(R171:R216,R171)=46,OR(R171="X",R171="W",R171="Z")),UPPER(R171),""))) &lt;&gt; R217</formula>
    </cfRule>
  </conditionalFormatting>
  <conditionalFormatting sqref="Q236 Q462">
    <cfRule type="expression" dxfId="37" priority="45">
      <formula>OR(COUNTIF(R218:R235,"M")=18,COUNTIF(R218:R235,"X")=18)</formula>
    </cfRule>
    <cfRule type="expression" dxfId="36" priority="47">
      <formula>IF(OR(SUMPRODUCT(--(Q218:Q235=""),--(R218:R235=""))&gt;0,COUNTIF(R218:R235,"M")&gt;0,COUNTIF(R218:R235,"X")=18),"",SUM(Q218:Q235)) &lt;&gt; Q236</formula>
    </cfRule>
  </conditionalFormatting>
  <conditionalFormatting sqref="R236 R462">
    <cfRule type="expression" dxfId="35" priority="49">
      <formula>OR(COUNTIF(R218:R235,"M")=18,COUNTIF(R218:R235,"X")=18)</formula>
    </cfRule>
    <cfRule type="expression" dxfId="34" priority="51">
      <formula>IF(AND(COUNTIF(R218:R235,"X")=18,SUM(Q218:Q235)=0,ISNUMBER(Q236)),"",IF(COUNTIF(R218:R235,"M")&gt;0,"M",IF(AND(COUNTIF(R218:R235,R218)=18,OR(R218="X",R218="W",R218="Z")),UPPER(R218),""))) &lt;&gt; R236</formula>
    </cfRule>
  </conditionalFormatting>
  <conditionalFormatting sqref="Q238 Q464">
    <cfRule type="expression" dxfId="33" priority="53">
      <formula>OR(AND(R69="X",R74="X",R118="X",R170="X",R217="X",R236="X",R237="X"),AND(R69="M",R74="M",R118="M",R170="M",R217="M",R236="M",R237="M"))</formula>
    </cfRule>
    <cfRule type="expression" dxfId="32" priority="55">
      <formula>IF(OR(AND(Q69="",R69=""),AND(Q74="",R74=""),,AND(Q118="",R118=""),AND(Q170="",R170=""),AND(Q217="",R217=""),AND(Q236="",R236=""),AND(Q237="",R237=""),AND(R69="X",R74="X",R118="X",R170="X",R217="X",R236="X",R237="X"),OR(R69="M",R74="M",R118="M",R170="M",R217="M",R236="M",R237="M")),"",SUM(Q69,Q74,Q118,Q170,Q217,Q236,Q237)) &lt;&gt; Q238</formula>
    </cfRule>
  </conditionalFormatting>
  <conditionalFormatting sqref="R238 R464">
    <cfRule type="expression" dxfId="31" priority="57">
      <formula>OR(AND(R69="X",R74="X",R118="X",R170="X",R217="X",R236="X",R237="X"),AND(R69="M",R74="M",R118="M",R170="M",R217="M",R236="M",R237="M"))</formula>
    </cfRule>
    <cfRule type="expression" dxfId="30" priority="59">
      <formula>IF(AND(AND(R69="X",R74="X",R118="X",R170="X",R217="X",R236="X",R237="X"),SUM(Q69,Q74,Q118,Q170,Q217,Q236,Q237)=0,ISNUMBER(Q238)),"",IF(OR(R69="M",R74="M",R118="M",R170="M",R217="M",R236="M",R237="M"),"M",IF(AND(R69=R74, R69=R118, R69=R170, R69=R217, R69=R236, R69=R237,OR(R69="X", R69="W", R69="Z")),UPPER(R69),""))) &lt;&gt; R238</formula>
    </cfRule>
  </conditionalFormatting>
  <conditionalFormatting sqref="Q466:Q690">
    <cfRule type="expression" dxfId="29" priority="61">
      <formula>OR(AND(R14="X",R240="X"),AND(R14="M",R240="M"))</formula>
    </cfRule>
  </conditionalFormatting>
  <conditionalFormatting sqref="Q466:Q690">
    <cfRule type="expression" dxfId="28" priority="63">
      <formula>IF(OR(AND(Q14="",R14=""),AND(Q240="",R240=""),AND(R14="X",R240="X"),OR(R14="M",R240="M")),"",SUM(Q14,Q240)) &lt;&gt; Q466</formula>
    </cfRule>
  </conditionalFormatting>
  <conditionalFormatting sqref="R466:R690">
    <cfRule type="expression" dxfId="27" priority="65">
      <formula>OR(AND(R14="X",R240="X"),AND(R14="M",R240="M"))</formula>
    </cfRule>
  </conditionalFormatting>
  <conditionalFormatting sqref="R466:R690">
    <cfRule type="expression" dxfId="26" priority="67">
      <formula>IF(AND(AND(R14="X",R240="X"),SUM(Q14,Q240)=0,ISNUMBER(Q466)),"",IF(OR(R14="M",R240="M"),"M",IF(AND(R14=R240,OR(R14="X",R14="W",R14="Z")),UPPER(R14),""))) &lt;&gt; R466</formula>
    </cfRule>
  </conditionalFormatting>
  <dataValidations count="4">
    <dataValidation allowBlank="1" showInputMessage="1" showErrorMessage="1" sqref="Q691:S1048576 A1:P1048576 Q239:S239 Q465:S465 AL1:XFD1048576 Q1:AK13 T14:AK1048576"/>
    <dataValidation type="textLength" allowBlank="1" showInputMessage="1" showErrorMessage="1" errorTitle="Entrada no válida" error="La longitud del texto debe ser entre 2 y 500 caracteres" sqref="S14:S238 S240:S464 S466:S690">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R14:R238 R240:R464 R466:R690">
      <formula1>"Z,M,X,W"</formula1>
    </dataValidation>
    <dataValidation type="decimal" operator="greaterThanOrEqual" allowBlank="1" showInputMessage="1" showErrorMessage="1" errorTitle="Entrada no válida" error="Por favor, ingrese un valor numérico" sqref="Q14:Q238 Q240:Q464 Q466:Q690">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L62"/>
  <sheetViews>
    <sheetView showGridLines="0" topLeftCell="C1" zoomScaleNormal="100" workbookViewId="0">
      <pane xSplit="14" ySplit="13" topLeftCell="Q14" activePane="bottomRight" state="frozen"/>
      <selection activeCell="Q14" sqref="Q14"/>
      <selection pane="topRight" activeCell="Q14" sqref="Q14"/>
      <selection pane="bottomLeft" activeCell="Q14" sqref="Q14"/>
      <selection pane="bottomRight" activeCell="Q14" sqref="Q14"/>
    </sheetView>
  </sheetViews>
  <sheetFormatPr defaultColWidth="9.140625" defaultRowHeight="15"/>
  <cols>
    <col min="1" max="1" width="18.28515625" style="211" hidden="1" customWidth="1"/>
    <col min="2" max="2" width="5" style="211" hidden="1" customWidth="1"/>
    <col min="3" max="3" width="5.7109375" style="211" customWidth="1"/>
    <col min="4" max="4" width="13.42578125" style="211" customWidth="1"/>
    <col min="5" max="5" width="52.7109375" style="211" customWidth="1"/>
    <col min="6" max="6" width="5.28515625" style="211" hidden="1" customWidth="1"/>
    <col min="7" max="7" width="4.140625" style="211" hidden="1" customWidth="1"/>
    <col min="8" max="8" width="3" style="211" hidden="1" customWidth="1"/>
    <col min="9" max="9" width="5.85546875" style="211" hidden="1" customWidth="1"/>
    <col min="10" max="10" width="3" style="211" hidden="1" customWidth="1"/>
    <col min="11" max="11" width="5.28515625" style="211" hidden="1" customWidth="1"/>
    <col min="12" max="12" width="3.7109375" style="211" hidden="1" customWidth="1"/>
    <col min="13" max="13" width="6.7109375" style="211" hidden="1" customWidth="1"/>
    <col min="14" max="15" width="4.140625" style="211" hidden="1" customWidth="1"/>
    <col min="16" max="16" width="11.28515625" style="211" hidden="1" customWidth="1"/>
    <col min="17" max="17" width="12.7109375" style="214" customWidth="1"/>
    <col min="18" max="18" width="2.7109375" style="211" customWidth="1"/>
    <col min="19" max="19" width="5.7109375" style="211" customWidth="1"/>
    <col min="20" max="20" width="12.7109375" style="214" customWidth="1"/>
    <col min="21" max="21" width="2.7109375" style="211" customWidth="1"/>
    <col min="22" max="22" width="5.7109375" style="211" customWidth="1"/>
    <col min="23" max="23" width="12.7109375" style="214" customWidth="1"/>
    <col min="24" max="24" width="2.7109375" style="211" customWidth="1"/>
    <col min="25" max="25" width="5.7109375" style="211" customWidth="1"/>
    <col min="26" max="26" width="12.7109375" style="214" customWidth="1"/>
    <col min="27" max="27" width="2.7109375" style="211" customWidth="1"/>
    <col min="28" max="28" width="5.7109375" style="211" customWidth="1"/>
    <col min="29" max="29" width="12.7109375" style="214" customWidth="1"/>
    <col min="30" max="30" width="2.7109375" style="211" customWidth="1"/>
    <col min="31" max="31" width="5.7109375" style="211" customWidth="1"/>
    <col min="32" max="32" width="12.7109375" style="214" customWidth="1"/>
    <col min="33" max="33" width="2.7109375" style="211" customWidth="1"/>
    <col min="34" max="34" width="5.7109375" style="211" customWidth="1"/>
    <col min="35" max="35" width="12.7109375" style="214" customWidth="1"/>
    <col min="36" max="36" width="2.7109375" style="211" customWidth="1"/>
    <col min="37" max="38" width="5.7109375" style="211" customWidth="1"/>
    <col min="39" max="39" width="2.7109375" style="211" customWidth="1"/>
    <col min="40" max="40" width="4.7109375" style="211" customWidth="1"/>
    <col min="41" max="16384" width="9.140625" style="211"/>
  </cols>
  <sheetData>
    <row r="1" spans="1:38" s="209" customFormat="1" ht="21.75" customHeight="1">
      <c r="A1" s="88" t="s">
        <v>110</v>
      </c>
      <c r="B1" s="89" t="s">
        <v>438</v>
      </c>
      <c r="C1" s="90"/>
      <c r="D1" s="289" t="s">
        <v>669</v>
      </c>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row>
    <row r="2" spans="1:38">
      <c r="A2" s="88" t="s">
        <v>116</v>
      </c>
      <c r="B2" s="93" t="str">
        <f>VLOOKUP(VAL_C1!$B$2,VAL_Drop_Down_Lists!$A$3:$B$213,2,FALSE)</f>
        <v>_X</v>
      </c>
      <c r="C2" s="95"/>
      <c r="D2" s="95"/>
      <c r="E2" s="95"/>
      <c r="F2" s="95"/>
      <c r="G2" s="95"/>
      <c r="H2" s="95"/>
      <c r="I2" s="95"/>
      <c r="J2" s="95"/>
      <c r="K2" s="95"/>
      <c r="L2" s="95"/>
      <c r="M2" s="95"/>
      <c r="N2" s="95"/>
      <c r="O2" s="95"/>
      <c r="P2" s="95"/>
      <c r="Q2" s="210"/>
      <c r="R2" s="95"/>
      <c r="S2" s="95"/>
      <c r="T2" s="210"/>
      <c r="U2" s="95"/>
      <c r="V2" s="95"/>
      <c r="W2" s="210"/>
      <c r="X2" s="95"/>
      <c r="Y2" s="95"/>
      <c r="Z2" s="210"/>
      <c r="AA2" s="95"/>
      <c r="AB2" s="95"/>
      <c r="AC2" s="210"/>
      <c r="AD2" s="95"/>
      <c r="AE2" s="95"/>
      <c r="AF2" s="210"/>
      <c r="AG2" s="95"/>
      <c r="AH2" s="95"/>
      <c r="AI2" s="210"/>
      <c r="AJ2" s="95"/>
      <c r="AK2" s="95"/>
      <c r="AL2" s="95"/>
    </row>
    <row r="3" spans="1:38" ht="30" customHeight="1">
      <c r="A3" s="88" t="s">
        <v>120</v>
      </c>
      <c r="B3" s="93" t="str">
        <f>IF(VAL_C1!$H$32&lt;&gt;"", YEAR(VAL_C1!$H$32),"")</f>
        <v/>
      </c>
      <c r="C3" s="95"/>
      <c r="D3" s="308" t="s">
        <v>672</v>
      </c>
      <c r="E3" s="309"/>
      <c r="F3" s="239"/>
      <c r="G3" s="239"/>
      <c r="H3" s="239"/>
      <c r="I3" s="239"/>
      <c r="J3" s="239"/>
      <c r="K3" s="239"/>
      <c r="L3" s="239"/>
      <c r="M3" s="239"/>
      <c r="N3" s="239"/>
      <c r="O3" s="239"/>
      <c r="P3" s="228"/>
      <c r="Q3" s="324" t="s">
        <v>490</v>
      </c>
      <c r="R3" s="324"/>
      <c r="S3" s="324"/>
      <c r="T3" s="324" t="s">
        <v>491</v>
      </c>
      <c r="U3" s="324"/>
      <c r="V3" s="324"/>
      <c r="W3" s="324"/>
      <c r="X3" s="324"/>
      <c r="Y3" s="324"/>
      <c r="Z3" s="324" t="s">
        <v>492</v>
      </c>
      <c r="AA3" s="324"/>
      <c r="AB3" s="324"/>
      <c r="AC3" s="324"/>
      <c r="AD3" s="324"/>
      <c r="AE3" s="324"/>
      <c r="AF3" s="324" t="s">
        <v>493</v>
      </c>
      <c r="AG3" s="324"/>
      <c r="AH3" s="324"/>
      <c r="AI3" s="325" t="s">
        <v>494</v>
      </c>
      <c r="AJ3" s="325"/>
      <c r="AK3" s="325"/>
      <c r="AL3" s="95"/>
    </row>
    <row r="4" spans="1:38" ht="45" customHeight="1">
      <c r="A4" s="88" t="s">
        <v>123</v>
      </c>
      <c r="B4" s="93" t="str">
        <f>IF(VAL_C1!$H$33&lt;&gt;"", YEAR(VAL_C1!$H$33),"")</f>
        <v/>
      </c>
      <c r="C4" s="95"/>
      <c r="D4" s="309"/>
      <c r="E4" s="309"/>
      <c r="F4" s="239"/>
      <c r="G4" s="239"/>
      <c r="H4" s="239"/>
      <c r="I4" s="239"/>
      <c r="J4" s="239"/>
      <c r="K4" s="239"/>
      <c r="L4" s="239"/>
      <c r="M4" s="239"/>
      <c r="N4" s="239"/>
      <c r="O4" s="239"/>
      <c r="P4" s="228"/>
      <c r="Q4" s="277" t="s">
        <v>495</v>
      </c>
      <c r="R4" s="277"/>
      <c r="S4" s="277"/>
      <c r="T4" s="277" t="s">
        <v>495</v>
      </c>
      <c r="U4" s="277"/>
      <c r="V4" s="277"/>
      <c r="W4" s="277" t="s">
        <v>752</v>
      </c>
      <c r="X4" s="277"/>
      <c r="Y4" s="277"/>
      <c r="Z4" s="277" t="s">
        <v>495</v>
      </c>
      <c r="AA4" s="277"/>
      <c r="AB4" s="277"/>
      <c r="AC4" s="277" t="s">
        <v>752</v>
      </c>
      <c r="AD4" s="277"/>
      <c r="AE4" s="277"/>
      <c r="AF4" s="277" t="s">
        <v>495</v>
      </c>
      <c r="AG4" s="277"/>
      <c r="AH4" s="277"/>
      <c r="AI4" s="281" t="s">
        <v>495</v>
      </c>
      <c r="AJ4" s="281"/>
      <c r="AK4" s="281"/>
      <c r="AL4" s="95"/>
    </row>
    <row r="5" spans="1:38" s="92" customFormat="1" ht="22.5" customHeight="1">
      <c r="A5" s="88" t="s">
        <v>125</v>
      </c>
      <c r="B5" s="89" t="s">
        <v>0</v>
      </c>
      <c r="C5" s="95"/>
      <c r="D5" s="122" t="s">
        <v>513</v>
      </c>
      <c r="E5" s="123" t="s">
        <v>512</v>
      </c>
      <c r="F5" s="239"/>
      <c r="G5" s="239"/>
      <c r="H5" s="239"/>
      <c r="I5" s="239"/>
      <c r="J5" s="239"/>
      <c r="K5" s="239"/>
      <c r="L5" s="239"/>
      <c r="M5" s="239"/>
      <c r="N5" s="239"/>
      <c r="O5" s="239"/>
      <c r="P5" s="228"/>
      <c r="Q5" s="277" t="s">
        <v>496</v>
      </c>
      <c r="R5" s="277"/>
      <c r="S5" s="277"/>
      <c r="T5" s="277" t="s">
        <v>497</v>
      </c>
      <c r="U5" s="277"/>
      <c r="V5" s="277"/>
      <c r="W5" s="277" t="s">
        <v>670</v>
      </c>
      <c r="X5" s="277"/>
      <c r="Y5" s="277"/>
      <c r="Z5" s="277" t="s">
        <v>499</v>
      </c>
      <c r="AA5" s="277"/>
      <c r="AB5" s="277"/>
      <c r="AC5" s="277" t="s">
        <v>671</v>
      </c>
      <c r="AD5" s="277"/>
      <c r="AE5" s="277"/>
      <c r="AF5" s="277" t="s">
        <v>501</v>
      </c>
      <c r="AG5" s="277"/>
      <c r="AH5" s="277"/>
      <c r="AI5" s="281" t="s">
        <v>502</v>
      </c>
      <c r="AJ5" s="281"/>
      <c r="AK5" s="281"/>
      <c r="AL5" s="95"/>
    </row>
    <row r="6" spans="1:38" s="92" customFormat="1" hidden="1">
      <c r="A6" s="88" t="s">
        <v>127</v>
      </c>
      <c r="B6" s="89"/>
      <c r="C6" s="95"/>
      <c r="D6" s="239"/>
      <c r="E6" s="239"/>
      <c r="F6" s="212"/>
      <c r="G6" s="212"/>
      <c r="H6" s="212"/>
      <c r="I6" s="212"/>
      <c r="J6" s="212"/>
      <c r="K6" s="212"/>
      <c r="L6" s="212"/>
      <c r="M6" s="212"/>
      <c r="N6" s="212"/>
      <c r="O6" s="151"/>
      <c r="P6" s="229" t="s">
        <v>1</v>
      </c>
      <c r="Q6" s="151" t="s">
        <v>434</v>
      </c>
      <c r="R6" s="151"/>
      <c r="S6" s="151"/>
      <c r="T6" s="151" t="s">
        <v>434</v>
      </c>
      <c r="U6" s="151"/>
      <c r="V6" s="151"/>
      <c r="W6" s="151" t="s">
        <v>434</v>
      </c>
      <c r="X6" s="151"/>
      <c r="Y6" s="151"/>
      <c r="Z6" s="151" t="s">
        <v>434</v>
      </c>
      <c r="AA6" s="151"/>
      <c r="AB6" s="151"/>
      <c r="AC6" s="151" t="s">
        <v>434</v>
      </c>
      <c r="AD6" s="151"/>
      <c r="AE6" s="151"/>
      <c r="AF6" s="151" t="s">
        <v>434</v>
      </c>
      <c r="AG6" s="151"/>
      <c r="AH6" s="151"/>
      <c r="AI6" s="151" t="s">
        <v>434</v>
      </c>
      <c r="AJ6" s="151"/>
      <c r="AK6" s="151"/>
      <c r="AL6" s="95"/>
    </row>
    <row r="7" spans="1:38" s="92" customFormat="1" hidden="1">
      <c r="A7" s="88" t="s">
        <v>129</v>
      </c>
      <c r="B7" s="93" t="str">
        <f>IF(VAL_C1!$H$33&lt;&gt;"", YEAR(VAL_C1!$H$33),"")</f>
        <v/>
      </c>
      <c r="C7" s="95"/>
      <c r="D7" s="239"/>
      <c r="E7" s="239"/>
      <c r="F7" s="212"/>
      <c r="G7" s="212"/>
      <c r="H7" s="212"/>
      <c r="I7" s="212"/>
      <c r="J7" s="212"/>
      <c r="K7" s="212"/>
      <c r="L7" s="212"/>
      <c r="M7" s="212"/>
      <c r="N7" s="212"/>
      <c r="O7" s="151"/>
      <c r="P7" s="229" t="s">
        <v>156</v>
      </c>
      <c r="Q7" s="151" t="s">
        <v>171</v>
      </c>
      <c r="R7" s="151"/>
      <c r="S7" s="151"/>
      <c r="T7" s="151" t="s">
        <v>172</v>
      </c>
      <c r="U7" s="151"/>
      <c r="V7" s="151"/>
      <c r="W7" s="151" t="s">
        <v>172</v>
      </c>
      <c r="X7" s="151"/>
      <c r="Y7" s="151"/>
      <c r="Z7" s="151" t="s">
        <v>173</v>
      </c>
      <c r="AA7" s="151"/>
      <c r="AB7" s="151"/>
      <c r="AC7" s="151" t="s">
        <v>173</v>
      </c>
      <c r="AD7" s="151"/>
      <c r="AE7" s="151"/>
      <c r="AF7" s="151" t="s">
        <v>174</v>
      </c>
      <c r="AG7" s="151"/>
      <c r="AH7" s="151"/>
      <c r="AI7" s="151" t="s">
        <v>175</v>
      </c>
      <c r="AJ7" s="151"/>
      <c r="AK7" s="151"/>
      <c r="AL7" s="95"/>
    </row>
    <row r="8" spans="1:38" s="92" customFormat="1" hidden="1">
      <c r="A8" s="88" t="s">
        <v>131</v>
      </c>
      <c r="B8" s="93" t="str">
        <f>IF(VAL_C1!$H$34&lt;&gt;"", YEAR(VAL_C1!$H$34),"")</f>
        <v/>
      </c>
      <c r="C8" s="95"/>
      <c r="D8" s="239"/>
      <c r="E8" s="239"/>
      <c r="F8" s="212"/>
      <c r="G8" s="212"/>
      <c r="H8" s="212"/>
      <c r="I8" s="212"/>
      <c r="J8" s="212"/>
      <c r="K8" s="212"/>
      <c r="L8" s="212"/>
      <c r="M8" s="212"/>
      <c r="N8" s="212"/>
      <c r="O8" s="151"/>
      <c r="P8" s="229" t="s">
        <v>157</v>
      </c>
      <c r="Q8" s="151" t="s">
        <v>0</v>
      </c>
      <c r="R8" s="151"/>
      <c r="S8" s="151"/>
      <c r="T8" s="151" t="s">
        <v>0</v>
      </c>
      <c r="U8" s="151"/>
      <c r="V8" s="151"/>
      <c r="W8" s="151" t="s">
        <v>0</v>
      </c>
      <c r="X8" s="151"/>
      <c r="Y8" s="151"/>
      <c r="Z8" s="151" t="s">
        <v>0</v>
      </c>
      <c r="AA8" s="151"/>
      <c r="AB8" s="151"/>
      <c r="AC8" s="151" t="s">
        <v>0</v>
      </c>
      <c r="AD8" s="151"/>
      <c r="AE8" s="151"/>
      <c r="AF8" s="151" t="s">
        <v>0</v>
      </c>
      <c r="AG8" s="151"/>
      <c r="AH8" s="151"/>
      <c r="AI8" s="151" t="s">
        <v>0</v>
      </c>
      <c r="AJ8" s="151"/>
      <c r="AK8" s="151"/>
      <c r="AL8" s="95"/>
    </row>
    <row r="9" spans="1:38" s="183" customFormat="1" hidden="1">
      <c r="A9" s="88" t="s">
        <v>133</v>
      </c>
      <c r="B9" s="89" t="s">
        <v>488</v>
      </c>
      <c r="C9" s="95"/>
      <c r="D9" s="239"/>
      <c r="E9" s="239"/>
      <c r="F9" s="212"/>
      <c r="G9" s="212"/>
      <c r="H9" s="212"/>
      <c r="I9" s="212"/>
      <c r="J9" s="212"/>
      <c r="K9" s="212"/>
      <c r="L9" s="212"/>
      <c r="M9" s="212"/>
      <c r="N9" s="212"/>
      <c r="O9" s="151"/>
      <c r="P9" s="229" t="s">
        <v>158</v>
      </c>
      <c r="Q9" s="151" t="s">
        <v>0</v>
      </c>
      <c r="R9" s="151"/>
      <c r="S9" s="151"/>
      <c r="T9" s="151" t="s">
        <v>0</v>
      </c>
      <c r="U9" s="151"/>
      <c r="V9" s="151"/>
      <c r="W9" s="151" t="s">
        <v>433</v>
      </c>
      <c r="X9" s="151"/>
      <c r="Y9" s="151"/>
      <c r="Z9" s="151" t="s">
        <v>0</v>
      </c>
      <c r="AA9" s="151"/>
      <c r="AB9" s="151"/>
      <c r="AC9" s="151" t="s">
        <v>433</v>
      </c>
      <c r="AD9" s="151"/>
      <c r="AE9" s="151"/>
      <c r="AF9" s="151" t="s">
        <v>0</v>
      </c>
      <c r="AG9" s="151"/>
      <c r="AH9" s="151"/>
      <c r="AI9" s="151" t="s">
        <v>0</v>
      </c>
      <c r="AJ9" s="151"/>
      <c r="AK9" s="151"/>
      <c r="AL9" s="95"/>
    </row>
    <row r="10" spans="1:38" s="183" customFormat="1" ht="21" hidden="1">
      <c r="A10" s="88" t="s">
        <v>135</v>
      </c>
      <c r="B10" s="89">
        <v>0</v>
      </c>
      <c r="C10" s="95"/>
      <c r="D10" s="239"/>
      <c r="E10" s="239"/>
      <c r="F10" s="150"/>
      <c r="G10" s="150"/>
      <c r="H10" s="150"/>
      <c r="I10" s="150"/>
      <c r="J10" s="150"/>
      <c r="K10" s="150"/>
      <c r="L10" s="150"/>
      <c r="M10" s="150"/>
      <c r="N10" s="150"/>
      <c r="O10" s="151"/>
      <c r="P10" s="229" t="s">
        <v>2</v>
      </c>
      <c r="Q10" s="151" t="s">
        <v>0</v>
      </c>
      <c r="R10" s="151"/>
      <c r="S10" s="151"/>
      <c r="T10" s="151" t="s">
        <v>0</v>
      </c>
      <c r="U10" s="151"/>
      <c r="V10" s="151"/>
      <c r="W10" s="151" t="s">
        <v>0</v>
      </c>
      <c r="X10" s="151"/>
      <c r="Y10" s="151"/>
      <c r="Z10" s="151" t="s">
        <v>0</v>
      </c>
      <c r="AA10" s="151"/>
      <c r="AB10" s="151"/>
      <c r="AC10" s="151" t="s">
        <v>0</v>
      </c>
      <c r="AD10" s="151"/>
      <c r="AE10" s="151"/>
      <c r="AF10" s="151" t="s">
        <v>0</v>
      </c>
      <c r="AG10" s="151"/>
      <c r="AH10" s="151"/>
      <c r="AI10" s="151" t="s">
        <v>0</v>
      </c>
      <c r="AJ10" s="151"/>
      <c r="AK10" s="151"/>
      <c r="AL10" s="95"/>
    </row>
    <row r="11" spans="1:38" s="183" customFormat="1" ht="21" hidden="1">
      <c r="A11" s="88" t="s">
        <v>137</v>
      </c>
      <c r="B11" s="89">
        <v>0</v>
      </c>
      <c r="C11" s="95"/>
      <c r="D11" s="239"/>
      <c r="E11" s="239"/>
      <c r="F11" s="150"/>
      <c r="G11" s="150"/>
      <c r="H11" s="150"/>
      <c r="I11" s="150"/>
      <c r="J11" s="150"/>
      <c r="K11" s="150"/>
      <c r="L11" s="150"/>
      <c r="M11" s="150"/>
      <c r="N11" s="150"/>
      <c r="O11" s="151"/>
      <c r="P11" s="229"/>
      <c r="Q11" s="151"/>
      <c r="R11" s="151"/>
      <c r="S11" s="151"/>
      <c r="T11" s="151"/>
      <c r="U11" s="151"/>
      <c r="V11" s="151"/>
      <c r="W11" s="151"/>
      <c r="X11" s="151"/>
      <c r="Y11" s="151"/>
      <c r="Z11" s="151"/>
      <c r="AA11" s="151"/>
      <c r="AB11" s="151"/>
      <c r="AC11" s="151"/>
      <c r="AD11" s="151"/>
      <c r="AE11" s="151"/>
      <c r="AF11" s="151"/>
      <c r="AG11" s="151"/>
      <c r="AH11" s="151"/>
      <c r="AI11" s="151"/>
      <c r="AJ11" s="151"/>
      <c r="AK11" s="151"/>
      <c r="AL11" s="95"/>
    </row>
    <row r="12" spans="1:38" s="183" customFormat="1" ht="21" hidden="1">
      <c r="A12" s="104"/>
      <c r="B12" s="105"/>
      <c r="C12" s="95"/>
      <c r="D12" s="239"/>
      <c r="E12" s="239"/>
      <c r="F12" s="150"/>
      <c r="G12" s="150"/>
      <c r="H12" s="150"/>
      <c r="I12" s="150"/>
      <c r="J12" s="150"/>
      <c r="K12" s="150"/>
      <c r="L12" s="150"/>
      <c r="M12" s="150"/>
      <c r="N12" s="150"/>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95"/>
    </row>
    <row r="13" spans="1:38" s="183" customFormat="1" ht="3.75" hidden="1" customHeight="1">
      <c r="C13" s="95"/>
      <c r="D13" s="95"/>
      <c r="E13" s="95"/>
      <c r="F13" s="151"/>
      <c r="G13" s="151"/>
      <c r="H13" s="153" t="s">
        <v>138</v>
      </c>
      <c r="I13" s="153" t="s">
        <v>141</v>
      </c>
      <c r="J13" s="153" t="s">
        <v>143</v>
      </c>
      <c r="K13" s="153" t="s">
        <v>145</v>
      </c>
      <c r="L13" s="153" t="s">
        <v>147</v>
      </c>
      <c r="M13" s="153" t="s">
        <v>149</v>
      </c>
      <c r="N13" s="153" t="s">
        <v>151</v>
      </c>
      <c r="O13" s="153" t="s">
        <v>153</v>
      </c>
      <c r="P13" s="151"/>
      <c r="Q13" s="95"/>
      <c r="R13" s="95"/>
      <c r="S13" s="95"/>
      <c r="T13" s="95"/>
      <c r="U13" s="95"/>
      <c r="V13" s="95"/>
      <c r="W13" s="95"/>
      <c r="X13" s="95"/>
      <c r="Y13" s="95"/>
      <c r="Z13" s="95"/>
      <c r="AA13" s="95"/>
      <c r="AB13" s="95"/>
      <c r="AC13" s="95"/>
      <c r="AD13" s="95"/>
      <c r="AE13" s="95"/>
      <c r="AF13" s="95"/>
      <c r="AG13" s="95"/>
      <c r="AH13" s="95"/>
      <c r="AI13" s="95"/>
      <c r="AJ13" s="95"/>
      <c r="AK13" s="95"/>
      <c r="AL13" s="95"/>
    </row>
    <row r="14" spans="1:38" s="128" customFormat="1" ht="15" customHeight="1">
      <c r="C14" s="95"/>
      <c r="D14" s="290" t="s">
        <v>504</v>
      </c>
      <c r="E14" s="129" t="s">
        <v>515</v>
      </c>
      <c r="F14" s="151"/>
      <c r="G14" s="151"/>
      <c r="H14" s="151" t="s">
        <v>162</v>
      </c>
      <c r="I14" s="151" t="s">
        <v>166</v>
      </c>
      <c r="J14" s="151" t="s">
        <v>0</v>
      </c>
      <c r="K14" s="151" t="s">
        <v>167</v>
      </c>
      <c r="L14" s="151" t="s">
        <v>168</v>
      </c>
      <c r="M14" s="151" t="s">
        <v>477</v>
      </c>
      <c r="N14" s="151" t="s">
        <v>436</v>
      </c>
      <c r="O14" s="151" t="s">
        <v>436</v>
      </c>
      <c r="P14" s="155"/>
      <c r="Q14" s="45"/>
      <c r="R14" s="46"/>
      <c r="S14" s="47"/>
      <c r="T14" s="45"/>
      <c r="U14" s="46"/>
      <c r="V14" s="47"/>
      <c r="W14" s="45"/>
      <c r="X14" s="46"/>
      <c r="Y14" s="47"/>
      <c r="Z14" s="45"/>
      <c r="AA14" s="46"/>
      <c r="AB14" s="47"/>
      <c r="AC14" s="45"/>
      <c r="AD14" s="46"/>
      <c r="AE14" s="47"/>
      <c r="AF14" s="45"/>
      <c r="AG14" s="46"/>
      <c r="AH14" s="47"/>
      <c r="AI14" s="42" t="str">
        <f>IF(OR(EXACT(Q14,R14),EXACT(T14,U14),EXACT(Z14,AA14),EXACT(AF14,AG14),AND(R14=U14,U14=AA14,AA14=AG14,R14="X"),OR(R14="M",U14="M",AA14="M",AG14="M")),"",SUM(Q14,T14,Z14,AF14))</f>
        <v/>
      </c>
      <c r="AJ14" s="43" t="str">
        <f xml:space="preserve"> IF(AND(AND(R14="X",U14="X",AA14="X",AG14="X"),SUM(Q14,T14,Z14,AF14)=0,ISNUMBER(AI14)),"",IF(OR(R14="M",U14="M",AA14="M",AG14="M"),"M",IF(AND(R14=U14,U14=AA14,AA14=AG14,OR(R14="W",R14="Z",R14="X")),UPPER(R14),"")))</f>
        <v/>
      </c>
      <c r="AK14" s="44"/>
      <c r="AL14" s="95"/>
    </row>
    <row r="15" spans="1:38" s="128" customFormat="1" ht="15" customHeight="1">
      <c r="C15" s="95"/>
      <c r="D15" s="290"/>
      <c r="E15" s="129" t="s">
        <v>516</v>
      </c>
      <c r="F15" s="151"/>
      <c r="G15" s="151"/>
      <c r="H15" s="151" t="s">
        <v>162</v>
      </c>
      <c r="I15" s="151" t="s">
        <v>166</v>
      </c>
      <c r="J15" s="151" t="s">
        <v>0</v>
      </c>
      <c r="K15" s="151" t="s">
        <v>167</v>
      </c>
      <c r="L15" s="151" t="s">
        <v>168</v>
      </c>
      <c r="M15" s="151" t="s">
        <v>478</v>
      </c>
      <c r="N15" s="151" t="s">
        <v>436</v>
      </c>
      <c r="O15" s="151" t="s">
        <v>436</v>
      </c>
      <c r="P15" s="155"/>
      <c r="Q15" s="45"/>
      <c r="R15" s="46"/>
      <c r="S15" s="47"/>
      <c r="T15" s="45"/>
      <c r="U15" s="46"/>
      <c r="V15" s="47"/>
      <c r="W15" s="45"/>
      <c r="X15" s="46"/>
      <c r="Y15" s="47"/>
      <c r="Z15" s="45"/>
      <c r="AA15" s="46"/>
      <c r="AB15" s="47"/>
      <c r="AC15" s="45"/>
      <c r="AD15" s="46"/>
      <c r="AE15" s="47"/>
      <c r="AF15" s="45"/>
      <c r="AG15" s="46"/>
      <c r="AH15" s="47"/>
      <c r="AI15" s="42" t="str">
        <f t="shared" ref="AI15:AI24" si="0">IF(OR(EXACT(Q15,R15),EXACT(T15,U15),EXACT(Z15,AA15),EXACT(AF15,AG15),AND(R15=U15,U15=AA15,AA15=AG15,R15="X"),OR(R15="M",U15="M",AA15="M",AG15="M")),"",SUM(Q15,T15,Z15,AF15))</f>
        <v/>
      </c>
      <c r="AJ15" s="43" t="str">
        <f t="shared" ref="AJ15:AJ24" si="1" xml:space="preserve"> IF(AND(AND(R15="X",U15="X",AA15="X",AG15="X"),SUM(Q15,T15,Z15,AF15)=0,ISNUMBER(AI15)),"",IF(OR(R15="M",U15="M",AA15="M",AG15="M"),"M",IF(AND(R15=U15,U15=AA15,AA15=AG15,OR(R15="W",R15="Z",R15="X")),UPPER(R15),"")))</f>
        <v/>
      </c>
      <c r="AK15" s="44"/>
      <c r="AL15" s="95"/>
    </row>
    <row r="16" spans="1:38" s="128" customFormat="1" ht="15" customHeight="1">
      <c r="C16" s="95"/>
      <c r="D16" s="290"/>
      <c r="E16" s="129" t="s">
        <v>744</v>
      </c>
      <c r="F16" s="151"/>
      <c r="G16" s="151"/>
      <c r="H16" s="151" t="s">
        <v>162</v>
      </c>
      <c r="I16" s="151" t="s">
        <v>166</v>
      </c>
      <c r="J16" s="151" t="s">
        <v>0</v>
      </c>
      <c r="K16" s="151" t="s">
        <v>167</v>
      </c>
      <c r="L16" s="151" t="s">
        <v>168</v>
      </c>
      <c r="M16" s="151" t="s">
        <v>479</v>
      </c>
      <c r="N16" s="151" t="s">
        <v>436</v>
      </c>
      <c r="O16" s="151" t="s">
        <v>436</v>
      </c>
      <c r="P16" s="155"/>
      <c r="Q16" s="45"/>
      <c r="R16" s="46"/>
      <c r="S16" s="47"/>
      <c r="T16" s="45"/>
      <c r="U16" s="46"/>
      <c r="V16" s="47"/>
      <c r="W16" s="45"/>
      <c r="X16" s="46"/>
      <c r="Y16" s="47"/>
      <c r="Z16" s="45"/>
      <c r="AA16" s="46"/>
      <c r="AB16" s="47"/>
      <c r="AC16" s="45"/>
      <c r="AD16" s="46"/>
      <c r="AE16" s="47"/>
      <c r="AF16" s="45"/>
      <c r="AG16" s="46"/>
      <c r="AH16" s="47"/>
      <c r="AI16" s="42" t="str">
        <f t="shared" si="0"/>
        <v/>
      </c>
      <c r="AJ16" s="43" t="str">
        <f t="shared" si="1"/>
        <v/>
      </c>
      <c r="AK16" s="44"/>
      <c r="AL16" s="95"/>
    </row>
    <row r="17" spans="3:38" s="128" customFormat="1" ht="15" customHeight="1">
      <c r="C17" s="95"/>
      <c r="D17" s="290"/>
      <c r="E17" s="129" t="s">
        <v>745</v>
      </c>
      <c r="F17" s="151"/>
      <c r="G17" s="151"/>
      <c r="H17" s="151" t="s">
        <v>162</v>
      </c>
      <c r="I17" s="151" t="s">
        <v>166</v>
      </c>
      <c r="J17" s="151" t="s">
        <v>0</v>
      </c>
      <c r="K17" s="151" t="s">
        <v>167</v>
      </c>
      <c r="L17" s="151" t="s">
        <v>168</v>
      </c>
      <c r="M17" s="151" t="s">
        <v>480</v>
      </c>
      <c r="N17" s="151" t="s">
        <v>436</v>
      </c>
      <c r="O17" s="151" t="s">
        <v>436</v>
      </c>
      <c r="P17" s="155"/>
      <c r="Q17" s="45"/>
      <c r="R17" s="46"/>
      <c r="S17" s="47"/>
      <c r="T17" s="45"/>
      <c r="U17" s="46"/>
      <c r="V17" s="47"/>
      <c r="W17" s="45"/>
      <c r="X17" s="46"/>
      <c r="Y17" s="47"/>
      <c r="Z17" s="45"/>
      <c r="AA17" s="46"/>
      <c r="AB17" s="47"/>
      <c r="AC17" s="45"/>
      <c r="AD17" s="46"/>
      <c r="AE17" s="47"/>
      <c r="AF17" s="45"/>
      <c r="AG17" s="46"/>
      <c r="AH17" s="47"/>
      <c r="AI17" s="42" t="str">
        <f t="shared" si="0"/>
        <v/>
      </c>
      <c r="AJ17" s="43" t="str">
        <f t="shared" si="1"/>
        <v/>
      </c>
      <c r="AK17" s="44"/>
      <c r="AL17" s="95"/>
    </row>
    <row r="18" spans="3:38" s="128" customFormat="1" ht="15" customHeight="1">
      <c r="C18" s="95"/>
      <c r="D18" s="290"/>
      <c r="E18" s="129" t="s">
        <v>746</v>
      </c>
      <c r="F18" s="151"/>
      <c r="G18" s="151"/>
      <c r="H18" s="151" t="s">
        <v>162</v>
      </c>
      <c r="I18" s="151" t="s">
        <v>166</v>
      </c>
      <c r="J18" s="151" t="s">
        <v>0</v>
      </c>
      <c r="K18" s="151" t="s">
        <v>167</v>
      </c>
      <c r="L18" s="151" t="s">
        <v>168</v>
      </c>
      <c r="M18" s="151" t="s">
        <v>481</v>
      </c>
      <c r="N18" s="151" t="s">
        <v>436</v>
      </c>
      <c r="O18" s="151" t="s">
        <v>436</v>
      </c>
      <c r="P18" s="155"/>
      <c r="Q18" s="45"/>
      <c r="R18" s="46"/>
      <c r="S18" s="47"/>
      <c r="T18" s="45"/>
      <c r="U18" s="46"/>
      <c r="V18" s="47"/>
      <c r="W18" s="45"/>
      <c r="X18" s="46"/>
      <c r="Y18" s="47"/>
      <c r="Z18" s="45"/>
      <c r="AA18" s="46"/>
      <c r="AB18" s="47"/>
      <c r="AC18" s="45"/>
      <c r="AD18" s="46"/>
      <c r="AE18" s="47"/>
      <c r="AF18" s="45"/>
      <c r="AG18" s="46"/>
      <c r="AH18" s="47"/>
      <c r="AI18" s="42" t="str">
        <f t="shared" si="0"/>
        <v/>
      </c>
      <c r="AJ18" s="43" t="str">
        <f t="shared" si="1"/>
        <v/>
      </c>
      <c r="AK18" s="44"/>
      <c r="AL18" s="95"/>
    </row>
    <row r="19" spans="3:38" s="128" customFormat="1" ht="15" customHeight="1">
      <c r="C19" s="95"/>
      <c r="D19" s="290"/>
      <c r="E19" s="129" t="s">
        <v>747</v>
      </c>
      <c r="F19" s="151"/>
      <c r="G19" s="151"/>
      <c r="H19" s="151" t="s">
        <v>162</v>
      </c>
      <c r="I19" s="151" t="s">
        <v>166</v>
      </c>
      <c r="J19" s="151" t="s">
        <v>0</v>
      </c>
      <c r="K19" s="151" t="s">
        <v>167</v>
      </c>
      <c r="L19" s="151" t="s">
        <v>168</v>
      </c>
      <c r="M19" s="151" t="s">
        <v>482</v>
      </c>
      <c r="N19" s="151" t="s">
        <v>436</v>
      </c>
      <c r="O19" s="151" t="s">
        <v>436</v>
      </c>
      <c r="P19" s="155"/>
      <c r="Q19" s="45"/>
      <c r="R19" s="46"/>
      <c r="S19" s="47"/>
      <c r="T19" s="45"/>
      <c r="U19" s="46"/>
      <c r="V19" s="47"/>
      <c r="W19" s="45"/>
      <c r="X19" s="46"/>
      <c r="Y19" s="47"/>
      <c r="Z19" s="45"/>
      <c r="AA19" s="46"/>
      <c r="AB19" s="47"/>
      <c r="AC19" s="45"/>
      <c r="AD19" s="46"/>
      <c r="AE19" s="47"/>
      <c r="AF19" s="45"/>
      <c r="AG19" s="46"/>
      <c r="AH19" s="47"/>
      <c r="AI19" s="42" t="str">
        <f t="shared" si="0"/>
        <v/>
      </c>
      <c r="AJ19" s="43" t="str">
        <f t="shared" si="1"/>
        <v/>
      </c>
      <c r="AK19" s="44"/>
      <c r="AL19" s="95"/>
    </row>
    <row r="20" spans="3:38" s="128" customFormat="1" ht="15" customHeight="1">
      <c r="C20" s="95"/>
      <c r="D20" s="290"/>
      <c r="E20" s="129" t="s">
        <v>518</v>
      </c>
      <c r="F20" s="151"/>
      <c r="G20" s="151"/>
      <c r="H20" s="151" t="s">
        <v>162</v>
      </c>
      <c r="I20" s="151" t="s">
        <v>166</v>
      </c>
      <c r="J20" s="151" t="s">
        <v>0</v>
      </c>
      <c r="K20" s="151" t="s">
        <v>167</v>
      </c>
      <c r="L20" s="151" t="s">
        <v>168</v>
      </c>
      <c r="M20" s="151" t="s">
        <v>483</v>
      </c>
      <c r="N20" s="151" t="s">
        <v>436</v>
      </c>
      <c r="O20" s="151" t="s">
        <v>436</v>
      </c>
      <c r="P20" s="155"/>
      <c r="Q20" s="45"/>
      <c r="R20" s="46"/>
      <c r="S20" s="47"/>
      <c r="T20" s="45"/>
      <c r="U20" s="46"/>
      <c r="V20" s="47"/>
      <c r="W20" s="45"/>
      <c r="X20" s="46"/>
      <c r="Y20" s="47"/>
      <c r="Z20" s="45"/>
      <c r="AA20" s="46"/>
      <c r="AB20" s="47"/>
      <c r="AC20" s="45"/>
      <c r="AD20" s="46"/>
      <c r="AE20" s="47"/>
      <c r="AF20" s="45"/>
      <c r="AG20" s="46"/>
      <c r="AH20" s="47"/>
      <c r="AI20" s="42" t="str">
        <f t="shared" si="0"/>
        <v/>
      </c>
      <c r="AJ20" s="43" t="str">
        <f t="shared" si="1"/>
        <v/>
      </c>
      <c r="AK20" s="44"/>
      <c r="AL20" s="95"/>
    </row>
    <row r="21" spans="3:38" s="128" customFormat="1" ht="15" customHeight="1">
      <c r="C21" s="95"/>
      <c r="D21" s="290"/>
      <c r="E21" s="129" t="s">
        <v>748</v>
      </c>
      <c r="F21" s="151"/>
      <c r="G21" s="151"/>
      <c r="H21" s="151" t="s">
        <v>162</v>
      </c>
      <c r="I21" s="151" t="s">
        <v>166</v>
      </c>
      <c r="J21" s="151" t="s">
        <v>0</v>
      </c>
      <c r="K21" s="151" t="s">
        <v>167</v>
      </c>
      <c r="L21" s="151" t="s">
        <v>168</v>
      </c>
      <c r="M21" s="151" t="s">
        <v>484</v>
      </c>
      <c r="N21" s="151" t="s">
        <v>436</v>
      </c>
      <c r="O21" s="151" t="s">
        <v>436</v>
      </c>
      <c r="P21" s="155"/>
      <c r="Q21" s="45"/>
      <c r="R21" s="46"/>
      <c r="S21" s="47"/>
      <c r="T21" s="45"/>
      <c r="U21" s="46"/>
      <c r="V21" s="47"/>
      <c r="W21" s="45"/>
      <c r="X21" s="46"/>
      <c r="Y21" s="47"/>
      <c r="Z21" s="45"/>
      <c r="AA21" s="46"/>
      <c r="AB21" s="47"/>
      <c r="AC21" s="45"/>
      <c r="AD21" s="46"/>
      <c r="AE21" s="47"/>
      <c r="AF21" s="45"/>
      <c r="AG21" s="46"/>
      <c r="AH21" s="47"/>
      <c r="AI21" s="42" t="str">
        <f t="shared" si="0"/>
        <v/>
      </c>
      <c r="AJ21" s="43" t="str">
        <f t="shared" si="1"/>
        <v/>
      </c>
      <c r="AK21" s="44"/>
      <c r="AL21" s="95"/>
    </row>
    <row r="22" spans="3:38" s="128" customFormat="1" ht="15" customHeight="1">
      <c r="C22" s="95"/>
      <c r="D22" s="290"/>
      <c r="E22" s="129" t="s">
        <v>749</v>
      </c>
      <c r="F22" s="151"/>
      <c r="G22" s="151"/>
      <c r="H22" s="151" t="s">
        <v>162</v>
      </c>
      <c r="I22" s="151" t="s">
        <v>166</v>
      </c>
      <c r="J22" s="151" t="s">
        <v>0</v>
      </c>
      <c r="K22" s="151" t="s">
        <v>167</v>
      </c>
      <c r="L22" s="151" t="s">
        <v>168</v>
      </c>
      <c r="M22" s="151" t="s">
        <v>485</v>
      </c>
      <c r="N22" s="151" t="s">
        <v>436</v>
      </c>
      <c r="O22" s="151" t="s">
        <v>436</v>
      </c>
      <c r="P22" s="155"/>
      <c r="Q22" s="45"/>
      <c r="R22" s="46"/>
      <c r="S22" s="47"/>
      <c r="T22" s="45"/>
      <c r="U22" s="46"/>
      <c r="V22" s="47"/>
      <c r="W22" s="45"/>
      <c r="X22" s="46"/>
      <c r="Y22" s="47"/>
      <c r="Z22" s="45"/>
      <c r="AA22" s="46"/>
      <c r="AB22" s="47"/>
      <c r="AC22" s="45"/>
      <c r="AD22" s="46"/>
      <c r="AE22" s="47"/>
      <c r="AF22" s="45"/>
      <c r="AG22" s="46"/>
      <c r="AH22" s="47"/>
      <c r="AI22" s="42" t="str">
        <f t="shared" si="0"/>
        <v/>
      </c>
      <c r="AJ22" s="43" t="str">
        <f t="shared" si="1"/>
        <v/>
      </c>
      <c r="AK22" s="44"/>
      <c r="AL22" s="95"/>
    </row>
    <row r="23" spans="3:38" s="128" customFormat="1" ht="15" customHeight="1">
      <c r="C23" s="95"/>
      <c r="D23" s="290"/>
      <c r="E23" s="129" t="s">
        <v>517</v>
      </c>
      <c r="F23" s="151"/>
      <c r="G23" s="151"/>
      <c r="H23" s="151" t="s">
        <v>162</v>
      </c>
      <c r="I23" s="151" t="s">
        <v>166</v>
      </c>
      <c r="J23" s="151" t="s">
        <v>0</v>
      </c>
      <c r="K23" s="151" t="s">
        <v>167</v>
      </c>
      <c r="L23" s="151" t="s">
        <v>168</v>
      </c>
      <c r="M23" s="151" t="s">
        <v>486</v>
      </c>
      <c r="N23" s="151" t="s">
        <v>436</v>
      </c>
      <c r="O23" s="151" t="s">
        <v>436</v>
      </c>
      <c r="P23" s="155"/>
      <c r="Q23" s="45"/>
      <c r="R23" s="46"/>
      <c r="S23" s="47"/>
      <c r="T23" s="45"/>
      <c r="U23" s="46"/>
      <c r="V23" s="47"/>
      <c r="W23" s="45"/>
      <c r="X23" s="46"/>
      <c r="Y23" s="47"/>
      <c r="Z23" s="45"/>
      <c r="AA23" s="46"/>
      <c r="AB23" s="47"/>
      <c r="AC23" s="45"/>
      <c r="AD23" s="46"/>
      <c r="AE23" s="47"/>
      <c r="AF23" s="45"/>
      <c r="AG23" s="46"/>
      <c r="AH23" s="47"/>
      <c r="AI23" s="42" t="str">
        <f t="shared" si="0"/>
        <v/>
      </c>
      <c r="AJ23" s="43" t="str">
        <f t="shared" si="1"/>
        <v/>
      </c>
      <c r="AK23" s="44"/>
      <c r="AL23" s="95"/>
    </row>
    <row r="24" spans="3:38" s="128" customFormat="1" ht="15" customHeight="1">
      <c r="C24" s="95"/>
      <c r="D24" s="290"/>
      <c r="E24" s="129" t="s">
        <v>514</v>
      </c>
      <c r="F24" s="151"/>
      <c r="G24" s="151"/>
      <c r="H24" s="151" t="s">
        <v>162</v>
      </c>
      <c r="I24" s="151" t="s">
        <v>166</v>
      </c>
      <c r="J24" s="151" t="s">
        <v>0</v>
      </c>
      <c r="K24" s="151" t="s">
        <v>167</v>
      </c>
      <c r="L24" s="151" t="s">
        <v>168</v>
      </c>
      <c r="M24" s="151" t="s">
        <v>170</v>
      </c>
      <c r="N24" s="151" t="s">
        <v>436</v>
      </c>
      <c r="O24" s="151" t="s">
        <v>436</v>
      </c>
      <c r="P24" s="155"/>
      <c r="Q24" s="45"/>
      <c r="R24" s="46"/>
      <c r="S24" s="47"/>
      <c r="T24" s="45"/>
      <c r="U24" s="46"/>
      <c r="V24" s="47"/>
      <c r="W24" s="45"/>
      <c r="X24" s="46"/>
      <c r="Y24" s="47"/>
      <c r="Z24" s="45"/>
      <c r="AA24" s="46"/>
      <c r="AB24" s="47"/>
      <c r="AC24" s="45"/>
      <c r="AD24" s="46"/>
      <c r="AE24" s="47"/>
      <c r="AF24" s="45"/>
      <c r="AG24" s="46"/>
      <c r="AH24" s="47"/>
      <c r="AI24" s="42" t="str">
        <f t="shared" si="0"/>
        <v/>
      </c>
      <c r="AJ24" s="43" t="str">
        <f t="shared" si="1"/>
        <v/>
      </c>
      <c r="AK24" s="44"/>
      <c r="AL24" s="95"/>
    </row>
    <row r="25" spans="3:38" s="128" customFormat="1" ht="15" customHeight="1">
      <c r="C25" s="95"/>
      <c r="D25" s="290"/>
      <c r="E25" s="132" t="s">
        <v>511</v>
      </c>
      <c r="F25" s="151"/>
      <c r="G25" s="151"/>
      <c r="H25" s="151" t="s">
        <v>162</v>
      </c>
      <c r="I25" s="151" t="s">
        <v>166</v>
      </c>
      <c r="J25" s="151" t="s">
        <v>0</v>
      </c>
      <c r="K25" s="151" t="s">
        <v>167</v>
      </c>
      <c r="L25" s="151" t="s">
        <v>168</v>
      </c>
      <c r="M25" s="151" t="s">
        <v>0</v>
      </c>
      <c r="N25" s="151" t="s">
        <v>436</v>
      </c>
      <c r="O25" s="151" t="s">
        <v>436</v>
      </c>
      <c r="P25" s="190"/>
      <c r="Q25" s="42" t="str">
        <f>IF(OR(SUMPRODUCT(--(Q14:Q24=""),--(R14:R24=""))&gt;0,COUNTIF(R14:R24,"M")&gt;0,COUNTIF(R14:R24,"X")=11),"",SUM(Q14:Q24))</f>
        <v/>
      </c>
      <c r="R25" s="43" t="str">
        <f>IF(AND(COUNTIF(R14:R24,"X")=11,SUM(Q14:Q24)=0,ISNUMBER(Q25)),"",IF(COUNTIF(R14:R24,"M")&gt;0,"M",IF(AND(COUNTIF(R14:R24,R14)=11,OR(R14="X",R14="W",R14="Z")),UPPER(R14),"")))</f>
        <v/>
      </c>
      <c r="S25" s="44"/>
      <c r="T25" s="42" t="str">
        <f t="shared" ref="T25" si="2">IF(OR(SUMPRODUCT(--(T14:T24=""),--(U14:U24=""))&gt;0,COUNTIF(U14:U24,"M")&gt;0,COUNTIF(U14:U24,"X")=11),"",SUM(T14:T24))</f>
        <v/>
      </c>
      <c r="U25" s="43" t="str">
        <f t="shared" ref="U25" si="3">IF(AND(COUNTIF(U14:U24,"X")=11,SUM(T14:T24)=0,ISNUMBER(T25)),"",IF(COUNTIF(U14:U24,"M")&gt;0,"M",IF(AND(COUNTIF(U14:U24,U14)=11,OR(U14="X",U14="W",U14="Z")),UPPER(U14),"")))</f>
        <v/>
      </c>
      <c r="V25" s="44"/>
      <c r="W25" s="42" t="str">
        <f t="shared" ref="W25" si="4">IF(OR(SUMPRODUCT(--(W14:W24=""),--(X14:X24=""))&gt;0,COUNTIF(X14:X24,"M")&gt;0,COUNTIF(X14:X24,"X")=11),"",SUM(W14:W24))</f>
        <v/>
      </c>
      <c r="X25" s="43" t="str">
        <f t="shared" ref="X25" si="5">IF(AND(COUNTIF(X14:X24,"X")=11,SUM(W14:W24)=0,ISNUMBER(W25)),"",IF(COUNTIF(X14:X24,"M")&gt;0,"M",IF(AND(COUNTIF(X14:X24,X14)=11,OR(X14="X",X14="W",X14="Z")),UPPER(X14),"")))</f>
        <v/>
      </c>
      <c r="Y25" s="44"/>
      <c r="Z25" s="42" t="str">
        <f t="shared" ref="Z25" si="6">IF(OR(SUMPRODUCT(--(Z14:Z24=""),--(AA14:AA24=""))&gt;0,COUNTIF(AA14:AA24,"M")&gt;0,COUNTIF(AA14:AA24,"X")=11),"",SUM(Z14:Z24))</f>
        <v/>
      </c>
      <c r="AA25" s="43" t="str">
        <f t="shared" ref="AA25" si="7">IF(AND(COUNTIF(AA14:AA24,"X")=11,SUM(Z14:Z24)=0,ISNUMBER(Z25)),"",IF(COUNTIF(AA14:AA24,"M")&gt;0,"M",IF(AND(COUNTIF(AA14:AA24,AA14)=11,OR(AA14="X",AA14="W",AA14="Z")),UPPER(AA14),"")))</f>
        <v/>
      </c>
      <c r="AB25" s="44"/>
      <c r="AC25" s="42" t="str">
        <f t="shared" ref="AC25" si="8">IF(OR(SUMPRODUCT(--(AC14:AC24=""),--(AD14:AD24=""))&gt;0,COUNTIF(AD14:AD24,"M")&gt;0,COUNTIF(AD14:AD24,"X")=11),"",SUM(AC14:AC24))</f>
        <v/>
      </c>
      <c r="AD25" s="43" t="str">
        <f t="shared" ref="AD25" si="9">IF(AND(COUNTIF(AD14:AD24,"X")=11,SUM(AC14:AC24)=0,ISNUMBER(AC25)),"",IF(COUNTIF(AD14:AD24,"M")&gt;0,"M",IF(AND(COUNTIF(AD14:AD24,AD14)=11,OR(AD14="X",AD14="W",AD14="Z")),UPPER(AD14),"")))</f>
        <v/>
      </c>
      <c r="AE25" s="44"/>
      <c r="AF25" s="42" t="str">
        <f t="shared" ref="AF25" si="10">IF(OR(SUMPRODUCT(--(AF14:AF24=""),--(AG14:AG24=""))&gt;0,COUNTIF(AG14:AG24,"M")&gt;0,COUNTIF(AG14:AG24,"X")=11),"",SUM(AF14:AF24))</f>
        <v/>
      </c>
      <c r="AG25" s="43" t="str">
        <f t="shared" ref="AG25" si="11">IF(AND(COUNTIF(AG14:AG24,"X")=11,SUM(AF14:AF24)=0,ISNUMBER(AF25)),"",IF(COUNTIF(AG14:AG24,"M")&gt;0,"M",IF(AND(COUNTIF(AG14:AG24,AG14)=11,OR(AG14="X",AG14="W",AG14="Z")),UPPER(AG14),"")))</f>
        <v/>
      </c>
      <c r="AH25" s="44"/>
      <c r="AI25" s="42" t="str">
        <f t="shared" ref="AI25" si="12">IF(OR(SUMPRODUCT(--(AI14:AI24=""),--(AJ14:AJ24=""))&gt;0,COUNTIF(AJ14:AJ24,"M")&gt;0,COUNTIF(AJ14:AJ24,"X")=11),"",SUM(AI14:AI24))</f>
        <v/>
      </c>
      <c r="AJ25" s="43" t="str">
        <f t="shared" ref="AJ25" si="13">IF(AND(COUNTIF(AJ14:AJ24,"X")=11,SUM(AI14:AI24)=0,ISNUMBER(AI25)),"",IF(COUNTIF(AJ14:AJ24,"M")&gt;0,"M",IF(AND(COUNTIF(AJ14:AJ24,AJ14)=11,OR(AJ14="X",AJ14="W",AJ14="Z")),UPPER(AJ14),"")))</f>
        <v/>
      </c>
      <c r="AK25" s="44"/>
      <c r="AL25" s="95"/>
    </row>
    <row r="26" spans="3:38" s="128" customFormat="1" ht="15" customHeight="1">
      <c r="C26" s="95"/>
      <c r="D26" s="290" t="s">
        <v>505</v>
      </c>
      <c r="E26" s="129" t="s">
        <v>515</v>
      </c>
      <c r="F26" s="151"/>
      <c r="G26" s="151"/>
      <c r="H26" s="151" t="s">
        <v>163</v>
      </c>
      <c r="I26" s="151" t="s">
        <v>166</v>
      </c>
      <c r="J26" s="151" t="s">
        <v>0</v>
      </c>
      <c r="K26" s="151" t="s">
        <v>167</v>
      </c>
      <c r="L26" s="151" t="s">
        <v>168</v>
      </c>
      <c r="M26" s="151" t="s">
        <v>477</v>
      </c>
      <c r="N26" s="151" t="s">
        <v>436</v>
      </c>
      <c r="O26" s="151" t="s">
        <v>436</v>
      </c>
      <c r="P26" s="155"/>
      <c r="Q26" s="45"/>
      <c r="R26" s="46"/>
      <c r="S26" s="47"/>
      <c r="T26" s="45"/>
      <c r="U26" s="46"/>
      <c r="V26" s="47"/>
      <c r="W26" s="45"/>
      <c r="X26" s="46"/>
      <c r="Y26" s="47"/>
      <c r="Z26" s="45"/>
      <c r="AA26" s="46"/>
      <c r="AB26" s="47"/>
      <c r="AC26" s="45"/>
      <c r="AD26" s="46"/>
      <c r="AE26" s="47"/>
      <c r="AF26" s="45"/>
      <c r="AG26" s="46"/>
      <c r="AH26" s="47"/>
      <c r="AI26" s="42" t="str">
        <f t="shared" ref="AI26:AI36" si="14">IF(OR(EXACT(Q26,R26),EXACT(T26,U26),EXACT(Z26,AA26),EXACT(AF26,AG26),AND(R26=U26,U26=AA26,AA26=AG26,R26="X"),OR(R26="M",U26="M",AA26="M",AG26="M")),"",SUM(Q26,T26,Z26,AF26))</f>
        <v/>
      </c>
      <c r="AJ26" s="43" t="str">
        <f t="shared" ref="AJ26:AJ36" si="15" xml:space="preserve"> IF(AND(AND(R26="X",U26="X",AA26="X",AG26="X"),SUM(Q26,T26,Z26,AF26)=0,ISNUMBER(AI26)),"",IF(OR(R26="M",U26="M",AA26="M",AG26="M"),"M",IF(AND(R26=U26,U26=AA26,AA26=AG26,OR(R26="W",R26="Z",R26="X")),UPPER(R26),"")))</f>
        <v/>
      </c>
      <c r="AK26" s="44"/>
      <c r="AL26" s="95"/>
    </row>
    <row r="27" spans="3:38" s="128" customFormat="1" ht="15" customHeight="1">
      <c r="C27" s="95"/>
      <c r="D27" s="290"/>
      <c r="E27" s="129" t="s">
        <v>516</v>
      </c>
      <c r="F27" s="151"/>
      <c r="G27" s="151"/>
      <c r="H27" s="151" t="s">
        <v>163</v>
      </c>
      <c r="I27" s="151" t="s">
        <v>166</v>
      </c>
      <c r="J27" s="151" t="s">
        <v>0</v>
      </c>
      <c r="K27" s="151" t="s">
        <v>167</v>
      </c>
      <c r="L27" s="151" t="s">
        <v>168</v>
      </c>
      <c r="M27" s="151" t="s">
        <v>478</v>
      </c>
      <c r="N27" s="151" t="s">
        <v>436</v>
      </c>
      <c r="O27" s="151" t="s">
        <v>436</v>
      </c>
      <c r="P27" s="155"/>
      <c r="Q27" s="45"/>
      <c r="R27" s="46"/>
      <c r="S27" s="47"/>
      <c r="T27" s="45"/>
      <c r="U27" s="46"/>
      <c r="V27" s="47"/>
      <c r="W27" s="45"/>
      <c r="X27" s="46"/>
      <c r="Y27" s="47"/>
      <c r="Z27" s="45"/>
      <c r="AA27" s="46"/>
      <c r="AB27" s="47"/>
      <c r="AC27" s="45"/>
      <c r="AD27" s="46"/>
      <c r="AE27" s="47"/>
      <c r="AF27" s="45"/>
      <c r="AG27" s="46"/>
      <c r="AH27" s="47"/>
      <c r="AI27" s="42" t="str">
        <f t="shared" si="14"/>
        <v/>
      </c>
      <c r="AJ27" s="43" t="str">
        <f t="shared" si="15"/>
        <v/>
      </c>
      <c r="AK27" s="44"/>
      <c r="AL27" s="95"/>
    </row>
    <row r="28" spans="3:38" s="128" customFormat="1" ht="15" customHeight="1">
      <c r="C28" s="95"/>
      <c r="D28" s="290"/>
      <c r="E28" s="129" t="s">
        <v>744</v>
      </c>
      <c r="F28" s="151"/>
      <c r="G28" s="151"/>
      <c r="H28" s="151" t="s">
        <v>163</v>
      </c>
      <c r="I28" s="151" t="s">
        <v>166</v>
      </c>
      <c r="J28" s="151" t="s">
        <v>0</v>
      </c>
      <c r="K28" s="151" t="s">
        <v>167</v>
      </c>
      <c r="L28" s="151" t="s">
        <v>168</v>
      </c>
      <c r="M28" s="151" t="s">
        <v>479</v>
      </c>
      <c r="N28" s="151" t="s">
        <v>436</v>
      </c>
      <c r="O28" s="151" t="s">
        <v>436</v>
      </c>
      <c r="P28" s="155"/>
      <c r="Q28" s="45"/>
      <c r="R28" s="46"/>
      <c r="S28" s="47"/>
      <c r="T28" s="45"/>
      <c r="U28" s="46"/>
      <c r="V28" s="47"/>
      <c r="W28" s="45"/>
      <c r="X28" s="46"/>
      <c r="Y28" s="47"/>
      <c r="Z28" s="45"/>
      <c r="AA28" s="46"/>
      <c r="AB28" s="47"/>
      <c r="AC28" s="45"/>
      <c r="AD28" s="46"/>
      <c r="AE28" s="47"/>
      <c r="AF28" s="45"/>
      <c r="AG28" s="46"/>
      <c r="AH28" s="47"/>
      <c r="AI28" s="42" t="str">
        <f t="shared" si="14"/>
        <v/>
      </c>
      <c r="AJ28" s="43" t="str">
        <f t="shared" si="15"/>
        <v/>
      </c>
      <c r="AK28" s="44"/>
      <c r="AL28" s="95"/>
    </row>
    <row r="29" spans="3:38" s="128" customFormat="1" ht="15" customHeight="1">
      <c r="C29" s="95"/>
      <c r="D29" s="290"/>
      <c r="E29" s="129" t="s">
        <v>745</v>
      </c>
      <c r="F29" s="151"/>
      <c r="G29" s="151"/>
      <c r="H29" s="151" t="s">
        <v>163</v>
      </c>
      <c r="I29" s="151" t="s">
        <v>166</v>
      </c>
      <c r="J29" s="151" t="s">
        <v>0</v>
      </c>
      <c r="K29" s="151" t="s">
        <v>167</v>
      </c>
      <c r="L29" s="151" t="s">
        <v>168</v>
      </c>
      <c r="M29" s="151" t="s">
        <v>480</v>
      </c>
      <c r="N29" s="151" t="s">
        <v>436</v>
      </c>
      <c r="O29" s="151" t="s">
        <v>436</v>
      </c>
      <c r="P29" s="155"/>
      <c r="Q29" s="45"/>
      <c r="R29" s="46"/>
      <c r="S29" s="47"/>
      <c r="T29" s="45"/>
      <c r="U29" s="46"/>
      <c r="V29" s="47"/>
      <c r="W29" s="45"/>
      <c r="X29" s="46"/>
      <c r="Y29" s="47"/>
      <c r="Z29" s="45"/>
      <c r="AA29" s="46"/>
      <c r="AB29" s="47"/>
      <c r="AC29" s="45"/>
      <c r="AD29" s="46"/>
      <c r="AE29" s="47"/>
      <c r="AF29" s="45"/>
      <c r="AG29" s="46"/>
      <c r="AH29" s="47"/>
      <c r="AI29" s="42" t="str">
        <f t="shared" si="14"/>
        <v/>
      </c>
      <c r="AJ29" s="43" t="str">
        <f t="shared" si="15"/>
        <v/>
      </c>
      <c r="AK29" s="44"/>
      <c r="AL29" s="95"/>
    </row>
    <row r="30" spans="3:38" s="128" customFormat="1" ht="15" customHeight="1">
      <c r="C30" s="95"/>
      <c r="D30" s="290"/>
      <c r="E30" s="129" t="s">
        <v>746</v>
      </c>
      <c r="F30" s="151"/>
      <c r="G30" s="151"/>
      <c r="H30" s="151" t="s">
        <v>163</v>
      </c>
      <c r="I30" s="151" t="s">
        <v>166</v>
      </c>
      <c r="J30" s="151" t="s">
        <v>0</v>
      </c>
      <c r="K30" s="151" t="s">
        <v>167</v>
      </c>
      <c r="L30" s="151" t="s">
        <v>168</v>
      </c>
      <c r="M30" s="151" t="s">
        <v>481</v>
      </c>
      <c r="N30" s="151" t="s">
        <v>436</v>
      </c>
      <c r="O30" s="151" t="s">
        <v>436</v>
      </c>
      <c r="P30" s="155"/>
      <c r="Q30" s="45"/>
      <c r="R30" s="46"/>
      <c r="S30" s="47"/>
      <c r="T30" s="45"/>
      <c r="U30" s="46"/>
      <c r="V30" s="47"/>
      <c r="W30" s="45"/>
      <c r="X30" s="46"/>
      <c r="Y30" s="47"/>
      <c r="Z30" s="45"/>
      <c r="AA30" s="46"/>
      <c r="AB30" s="47"/>
      <c r="AC30" s="45"/>
      <c r="AD30" s="46"/>
      <c r="AE30" s="47"/>
      <c r="AF30" s="45"/>
      <c r="AG30" s="46"/>
      <c r="AH30" s="47"/>
      <c r="AI30" s="42" t="str">
        <f t="shared" si="14"/>
        <v/>
      </c>
      <c r="AJ30" s="43" t="str">
        <f t="shared" si="15"/>
        <v/>
      </c>
      <c r="AK30" s="44"/>
      <c r="AL30" s="95"/>
    </row>
    <row r="31" spans="3:38" s="128" customFormat="1" ht="15" customHeight="1">
      <c r="C31" s="95"/>
      <c r="D31" s="290"/>
      <c r="E31" s="129" t="s">
        <v>747</v>
      </c>
      <c r="F31" s="151"/>
      <c r="G31" s="151"/>
      <c r="H31" s="151" t="s">
        <v>163</v>
      </c>
      <c r="I31" s="151" t="s">
        <v>166</v>
      </c>
      <c r="J31" s="151" t="s">
        <v>0</v>
      </c>
      <c r="K31" s="151" t="s">
        <v>167</v>
      </c>
      <c r="L31" s="151" t="s">
        <v>168</v>
      </c>
      <c r="M31" s="151" t="s">
        <v>482</v>
      </c>
      <c r="N31" s="151" t="s">
        <v>436</v>
      </c>
      <c r="O31" s="151" t="s">
        <v>436</v>
      </c>
      <c r="P31" s="155"/>
      <c r="Q31" s="45"/>
      <c r="R31" s="46"/>
      <c r="S31" s="47"/>
      <c r="T31" s="45"/>
      <c r="U31" s="46"/>
      <c r="V31" s="47"/>
      <c r="W31" s="45"/>
      <c r="X31" s="46"/>
      <c r="Y31" s="47"/>
      <c r="Z31" s="45"/>
      <c r="AA31" s="46"/>
      <c r="AB31" s="47"/>
      <c r="AC31" s="45"/>
      <c r="AD31" s="46"/>
      <c r="AE31" s="47"/>
      <c r="AF31" s="45"/>
      <c r="AG31" s="46"/>
      <c r="AH31" s="47"/>
      <c r="AI31" s="42" t="str">
        <f t="shared" si="14"/>
        <v/>
      </c>
      <c r="AJ31" s="43" t="str">
        <f t="shared" si="15"/>
        <v/>
      </c>
      <c r="AK31" s="44"/>
      <c r="AL31" s="95"/>
    </row>
    <row r="32" spans="3:38" s="128" customFormat="1" ht="15" customHeight="1">
      <c r="C32" s="95"/>
      <c r="D32" s="290"/>
      <c r="E32" s="129" t="s">
        <v>518</v>
      </c>
      <c r="F32" s="151"/>
      <c r="G32" s="151"/>
      <c r="H32" s="151" t="s">
        <v>163</v>
      </c>
      <c r="I32" s="151" t="s">
        <v>166</v>
      </c>
      <c r="J32" s="151" t="s">
        <v>0</v>
      </c>
      <c r="K32" s="151" t="s">
        <v>167</v>
      </c>
      <c r="L32" s="151" t="s">
        <v>168</v>
      </c>
      <c r="M32" s="151" t="s">
        <v>483</v>
      </c>
      <c r="N32" s="151" t="s">
        <v>436</v>
      </c>
      <c r="O32" s="151" t="s">
        <v>436</v>
      </c>
      <c r="P32" s="155"/>
      <c r="Q32" s="45"/>
      <c r="R32" s="46"/>
      <c r="S32" s="47"/>
      <c r="T32" s="45"/>
      <c r="U32" s="46"/>
      <c r="V32" s="47"/>
      <c r="W32" s="45"/>
      <c r="X32" s="46"/>
      <c r="Y32" s="47"/>
      <c r="Z32" s="45"/>
      <c r="AA32" s="46"/>
      <c r="AB32" s="47"/>
      <c r="AC32" s="45"/>
      <c r="AD32" s="46"/>
      <c r="AE32" s="47"/>
      <c r="AF32" s="45"/>
      <c r="AG32" s="46"/>
      <c r="AH32" s="47"/>
      <c r="AI32" s="42" t="str">
        <f t="shared" si="14"/>
        <v/>
      </c>
      <c r="AJ32" s="43" t="str">
        <f t="shared" si="15"/>
        <v/>
      </c>
      <c r="AK32" s="44"/>
      <c r="AL32" s="95"/>
    </row>
    <row r="33" spans="3:38" s="128" customFormat="1" ht="15" customHeight="1">
      <c r="C33" s="95"/>
      <c r="D33" s="290"/>
      <c r="E33" s="129" t="s">
        <v>748</v>
      </c>
      <c r="F33" s="151"/>
      <c r="G33" s="151"/>
      <c r="H33" s="151" t="s">
        <v>163</v>
      </c>
      <c r="I33" s="151" t="s">
        <v>166</v>
      </c>
      <c r="J33" s="151" t="s">
        <v>0</v>
      </c>
      <c r="K33" s="151" t="s">
        <v>167</v>
      </c>
      <c r="L33" s="151" t="s">
        <v>168</v>
      </c>
      <c r="M33" s="151" t="s">
        <v>484</v>
      </c>
      <c r="N33" s="151" t="s">
        <v>436</v>
      </c>
      <c r="O33" s="151" t="s">
        <v>436</v>
      </c>
      <c r="P33" s="155"/>
      <c r="Q33" s="45"/>
      <c r="R33" s="46"/>
      <c r="S33" s="47"/>
      <c r="T33" s="45"/>
      <c r="U33" s="46"/>
      <c r="V33" s="47"/>
      <c r="W33" s="45"/>
      <c r="X33" s="46"/>
      <c r="Y33" s="47"/>
      <c r="Z33" s="45"/>
      <c r="AA33" s="46"/>
      <c r="AB33" s="47"/>
      <c r="AC33" s="45"/>
      <c r="AD33" s="46"/>
      <c r="AE33" s="47"/>
      <c r="AF33" s="45"/>
      <c r="AG33" s="46"/>
      <c r="AH33" s="47"/>
      <c r="AI33" s="42" t="str">
        <f t="shared" si="14"/>
        <v/>
      </c>
      <c r="AJ33" s="43" t="str">
        <f t="shared" si="15"/>
        <v/>
      </c>
      <c r="AK33" s="44"/>
      <c r="AL33" s="95"/>
    </row>
    <row r="34" spans="3:38" s="128" customFormat="1" ht="15" customHeight="1">
      <c r="C34" s="95"/>
      <c r="D34" s="290"/>
      <c r="E34" s="129" t="s">
        <v>749</v>
      </c>
      <c r="F34" s="151"/>
      <c r="G34" s="151"/>
      <c r="H34" s="151" t="s">
        <v>163</v>
      </c>
      <c r="I34" s="151" t="s">
        <v>166</v>
      </c>
      <c r="J34" s="151" t="s">
        <v>0</v>
      </c>
      <c r="K34" s="151" t="s">
        <v>167</v>
      </c>
      <c r="L34" s="151" t="s">
        <v>168</v>
      </c>
      <c r="M34" s="151" t="s">
        <v>485</v>
      </c>
      <c r="N34" s="151" t="s">
        <v>436</v>
      </c>
      <c r="O34" s="151" t="s">
        <v>436</v>
      </c>
      <c r="P34" s="155"/>
      <c r="Q34" s="45"/>
      <c r="R34" s="46"/>
      <c r="S34" s="47"/>
      <c r="T34" s="45"/>
      <c r="U34" s="46"/>
      <c r="V34" s="47"/>
      <c r="W34" s="45"/>
      <c r="X34" s="46"/>
      <c r="Y34" s="47"/>
      <c r="Z34" s="45"/>
      <c r="AA34" s="46"/>
      <c r="AB34" s="47"/>
      <c r="AC34" s="45"/>
      <c r="AD34" s="46"/>
      <c r="AE34" s="47"/>
      <c r="AF34" s="45"/>
      <c r="AG34" s="46"/>
      <c r="AH34" s="47"/>
      <c r="AI34" s="42" t="str">
        <f t="shared" si="14"/>
        <v/>
      </c>
      <c r="AJ34" s="43" t="str">
        <f t="shared" si="15"/>
        <v/>
      </c>
      <c r="AK34" s="44"/>
      <c r="AL34" s="95"/>
    </row>
    <row r="35" spans="3:38" s="128" customFormat="1" ht="15" customHeight="1">
      <c r="C35" s="95"/>
      <c r="D35" s="290"/>
      <c r="E35" s="129" t="s">
        <v>517</v>
      </c>
      <c r="F35" s="151"/>
      <c r="G35" s="151"/>
      <c r="H35" s="151" t="s">
        <v>163</v>
      </c>
      <c r="I35" s="151" t="s">
        <v>166</v>
      </c>
      <c r="J35" s="151" t="s">
        <v>0</v>
      </c>
      <c r="K35" s="151" t="s">
        <v>167</v>
      </c>
      <c r="L35" s="151" t="s">
        <v>168</v>
      </c>
      <c r="M35" s="151" t="s">
        <v>486</v>
      </c>
      <c r="N35" s="151" t="s">
        <v>436</v>
      </c>
      <c r="O35" s="151" t="s">
        <v>436</v>
      </c>
      <c r="P35" s="155"/>
      <c r="Q35" s="45"/>
      <c r="R35" s="46"/>
      <c r="S35" s="47"/>
      <c r="T35" s="45"/>
      <c r="U35" s="46"/>
      <c r="V35" s="47"/>
      <c r="W35" s="45"/>
      <c r="X35" s="46"/>
      <c r="Y35" s="47"/>
      <c r="Z35" s="45"/>
      <c r="AA35" s="46"/>
      <c r="AB35" s="47"/>
      <c r="AC35" s="45"/>
      <c r="AD35" s="46"/>
      <c r="AE35" s="47"/>
      <c r="AF35" s="45"/>
      <c r="AG35" s="46"/>
      <c r="AH35" s="47"/>
      <c r="AI35" s="42" t="str">
        <f t="shared" si="14"/>
        <v/>
      </c>
      <c r="AJ35" s="43" t="str">
        <f t="shared" si="15"/>
        <v/>
      </c>
      <c r="AK35" s="44"/>
      <c r="AL35" s="95"/>
    </row>
    <row r="36" spans="3:38" s="128" customFormat="1" ht="15" customHeight="1">
      <c r="C36" s="95"/>
      <c r="D36" s="290"/>
      <c r="E36" s="129" t="s">
        <v>514</v>
      </c>
      <c r="F36" s="151"/>
      <c r="G36" s="151"/>
      <c r="H36" s="151" t="s">
        <v>163</v>
      </c>
      <c r="I36" s="151" t="s">
        <v>166</v>
      </c>
      <c r="J36" s="151" t="s">
        <v>0</v>
      </c>
      <c r="K36" s="151" t="s">
        <v>167</v>
      </c>
      <c r="L36" s="151" t="s">
        <v>168</v>
      </c>
      <c r="M36" s="151" t="s">
        <v>170</v>
      </c>
      <c r="N36" s="151" t="s">
        <v>436</v>
      </c>
      <c r="O36" s="151" t="s">
        <v>436</v>
      </c>
      <c r="P36" s="155"/>
      <c r="Q36" s="45"/>
      <c r="R36" s="46"/>
      <c r="S36" s="47"/>
      <c r="T36" s="45"/>
      <c r="U36" s="46"/>
      <c r="V36" s="47"/>
      <c r="W36" s="45"/>
      <c r="X36" s="46"/>
      <c r="Y36" s="47"/>
      <c r="Z36" s="45"/>
      <c r="AA36" s="46"/>
      <c r="AB36" s="47"/>
      <c r="AC36" s="45"/>
      <c r="AD36" s="46"/>
      <c r="AE36" s="47"/>
      <c r="AF36" s="45"/>
      <c r="AG36" s="46"/>
      <c r="AH36" s="47"/>
      <c r="AI36" s="42" t="str">
        <f t="shared" si="14"/>
        <v/>
      </c>
      <c r="AJ36" s="43" t="str">
        <f t="shared" si="15"/>
        <v/>
      </c>
      <c r="AK36" s="44"/>
      <c r="AL36" s="95"/>
    </row>
    <row r="37" spans="3:38" s="128" customFormat="1" ht="15" customHeight="1">
      <c r="C37" s="95"/>
      <c r="D37" s="290"/>
      <c r="E37" s="132" t="s">
        <v>511</v>
      </c>
      <c r="F37" s="151"/>
      <c r="G37" s="151"/>
      <c r="H37" s="151" t="s">
        <v>163</v>
      </c>
      <c r="I37" s="151" t="s">
        <v>166</v>
      </c>
      <c r="J37" s="151" t="s">
        <v>0</v>
      </c>
      <c r="K37" s="151" t="s">
        <v>167</v>
      </c>
      <c r="L37" s="151" t="s">
        <v>168</v>
      </c>
      <c r="M37" s="151" t="s">
        <v>0</v>
      </c>
      <c r="N37" s="151" t="s">
        <v>436</v>
      </c>
      <c r="O37" s="151" t="s">
        <v>436</v>
      </c>
      <c r="P37" s="213"/>
      <c r="Q37" s="42" t="str">
        <f t="shared" ref="Q37" si="16">IF(OR(SUMPRODUCT(--(Q26:Q36=""),--(R26:R36=""))&gt;0,COUNTIF(R26:R36,"M")&gt;0,COUNTIF(R26:R36,"X")=11),"",SUM(Q26:Q36))</f>
        <v/>
      </c>
      <c r="R37" s="43" t="str">
        <f t="shared" ref="R37" si="17">IF(AND(COUNTIF(R26:R36,"X")=11,SUM(Q26:Q36)=0,ISNUMBER(Q37)),"",IF(COUNTIF(R26:R36,"M")&gt;0,"M",IF(AND(COUNTIF(R26:R36,R26)=11,OR(R26="X",R26="W",R26="Z")),UPPER(R26),"")))</f>
        <v/>
      </c>
      <c r="S37" s="44"/>
      <c r="T37" s="42" t="str">
        <f t="shared" ref="T37" si="18">IF(OR(SUMPRODUCT(--(T26:T36=""),--(U26:U36=""))&gt;0,COUNTIF(U26:U36,"M")&gt;0,COUNTIF(U26:U36,"X")=11),"",SUM(T26:T36))</f>
        <v/>
      </c>
      <c r="U37" s="43" t="str">
        <f t="shared" ref="U37" si="19">IF(AND(COUNTIF(U26:U36,"X")=11,SUM(T26:T36)=0,ISNUMBER(T37)),"",IF(COUNTIF(U26:U36,"M")&gt;0,"M",IF(AND(COUNTIF(U26:U36,U26)=11,OR(U26="X",U26="W",U26="Z")),UPPER(U26),"")))</f>
        <v/>
      </c>
      <c r="V37" s="44"/>
      <c r="W37" s="42" t="str">
        <f t="shared" ref="W37" si="20">IF(OR(SUMPRODUCT(--(W26:W36=""),--(X26:X36=""))&gt;0,COUNTIF(X26:X36,"M")&gt;0,COUNTIF(X26:X36,"X")=11),"",SUM(W26:W36))</f>
        <v/>
      </c>
      <c r="X37" s="43" t="str">
        <f t="shared" ref="X37" si="21">IF(AND(COUNTIF(X26:X36,"X")=11,SUM(W26:W36)=0,ISNUMBER(W37)),"",IF(COUNTIF(X26:X36,"M")&gt;0,"M",IF(AND(COUNTIF(X26:X36,X26)=11,OR(X26="X",X26="W",X26="Z")),UPPER(X26),"")))</f>
        <v/>
      </c>
      <c r="Y37" s="44"/>
      <c r="Z37" s="42" t="str">
        <f t="shared" ref="Z37" si="22">IF(OR(SUMPRODUCT(--(Z26:Z36=""),--(AA26:AA36=""))&gt;0,COUNTIF(AA26:AA36,"M")&gt;0,COUNTIF(AA26:AA36,"X")=11),"",SUM(Z26:Z36))</f>
        <v/>
      </c>
      <c r="AA37" s="43" t="str">
        <f t="shared" ref="AA37" si="23">IF(AND(COUNTIF(AA26:AA36,"X")=11,SUM(Z26:Z36)=0,ISNUMBER(Z37)),"",IF(COUNTIF(AA26:AA36,"M")&gt;0,"M",IF(AND(COUNTIF(AA26:AA36,AA26)=11,OR(AA26="X",AA26="W",AA26="Z")),UPPER(AA26),"")))</f>
        <v/>
      </c>
      <c r="AB37" s="44"/>
      <c r="AC37" s="42" t="str">
        <f t="shared" ref="AC37" si="24">IF(OR(SUMPRODUCT(--(AC26:AC36=""),--(AD26:AD36=""))&gt;0,COUNTIF(AD26:AD36,"M")&gt;0,COUNTIF(AD26:AD36,"X")=11),"",SUM(AC26:AC36))</f>
        <v/>
      </c>
      <c r="AD37" s="43" t="str">
        <f t="shared" ref="AD37" si="25">IF(AND(COUNTIF(AD26:AD36,"X")=11,SUM(AC26:AC36)=0,ISNUMBER(AC37)),"",IF(COUNTIF(AD26:AD36,"M")&gt;0,"M",IF(AND(COUNTIF(AD26:AD36,AD26)=11,OR(AD26="X",AD26="W",AD26="Z")),UPPER(AD26),"")))</f>
        <v/>
      </c>
      <c r="AE37" s="44"/>
      <c r="AF37" s="42" t="str">
        <f t="shared" ref="AF37" si="26">IF(OR(SUMPRODUCT(--(AF26:AF36=""),--(AG26:AG36=""))&gt;0,COUNTIF(AG26:AG36,"M")&gt;0,COUNTIF(AG26:AG36,"X")=11),"",SUM(AF26:AF36))</f>
        <v/>
      </c>
      <c r="AG37" s="43" t="str">
        <f t="shared" ref="AG37" si="27">IF(AND(COUNTIF(AG26:AG36,"X")=11,SUM(AF26:AF36)=0,ISNUMBER(AF37)),"",IF(COUNTIF(AG26:AG36,"M")&gt;0,"M",IF(AND(COUNTIF(AG26:AG36,AG26)=11,OR(AG26="X",AG26="W",AG26="Z")),UPPER(AG26),"")))</f>
        <v/>
      </c>
      <c r="AH37" s="44"/>
      <c r="AI37" s="42" t="str">
        <f t="shared" ref="AI37" si="28">IF(OR(SUMPRODUCT(--(AI26:AI36=""),--(AJ26:AJ36=""))&gt;0,COUNTIF(AJ26:AJ36,"M")&gt;0,COUNTIF(AJ26:AJ36,"X")=11),"",SUM(AI26:AI36))</f>
        <v/>
      </c>
      <c r="AJ37" s="43" t="str">
        <f t="shared" ref="AJ37" si="29">IF(AND(COUNTIF(AJ26:AJ36,"X")=11,SUM(AI26:AI36)=0,ISNUMBER(AI37)),"",IF(COUNTIF(AJ26:AJ36,"M")&gt;0,"M",IF(AND(COUNTIF(AJ26:AJ36,AJ26)=11,OR(AJ26="X",AJ26="W",AJ26="Z")),UPPER(AJ26),"")))</f>
        <v/>
      </c>
      <c r="AK37" s="44"/>
      <c r="AL37" s="95"/>
    </row>
    <row r="38" spans="3:38" s="128" customFormat="1" ht="15" customHeight="1">
      <c r="C38" s="95"/>
      <c r="D38" s="291" t="s">
        <v>506</v>
      </c>
      <c r="E38" s="134" t="s">
        <v>515</v>
      </c>
      <c r="F38" s="151"/>
      <c r="G38" s="151"/>
      <c r="H38" s="151" t="s">
        <v>0</v>
      </c>
      <c r="I38" s="151" t="s">
        <v>166</v>
      </c>
      <c r="J38" s="151" t="s">
        <v>0</v>
      </c>
      <c r="K38" s="151" t="s">
        <v>167</v>
      </c>
      <c r="L38" s="151" t="s">
        <v>168</v>
      </c>
      <c r="M38" s="151" t="s">
        <v>477</v>
      </c>
      <c r="N38" s="151" t="s">
        <v>436</v>
      </c>
      <c r="O38" s="151" t="s">
        <v>436</v>
      </c>
      <c r="P38" s="155"/>
      <c r="Q38" s="42" t="str">
        <f t="shared" ref="Q38" si="30">IF(OR(AND(Q14="",R14=""),AND(Q26="",R26=""),AND(R14="X",R26="X"),OR(R14="M",R26="M")),"",SUM(Q14,Q26))</f>
        <v/>
      </c>
      <c r="R38" s="43" t="str">
        <f>IF(AND(AND(R14="X",R26="X"),SUM(Q14,Q26)=0,ISNUMBER(Q38)),"",IF(OR(R14="M",R26="M"),"M",IF(AND(R14=R26,OR(R14="X",R14="W",R14="Z")),UPPER(R14),"")))</f>
        <v/>
      </c>
      <c r="S38" s="44"/>
      <c r="T38" s="42" t="str">
        <f t="shared" ref="T38:T49" si="31">IF(OR(AND(T14="",U14=""),AND(T26="",U26=""),AND(U14="X",U26="X"),OR(U14="M",U26="M")),"",SUM(T14,T26))</f>
        <v/>
      </c>
      <c r="U38" s="43" t="str">
        <f t="shared" ref="U38" si="32">IF(AND(AND(U14="X",U26="X"),SUM(T14,T26)=0,ISNUMBER(T38)),"",IF(OR(U14="M",U26="M"),"M",IF(AND(U14=U26,OR(U14="X",U14="W",U14="Z")),UPPER(U14),"")))</f>
        <v/>
      </c>
      <c r="V38" s="44"/>
      <c r="W38" s="42" t="str">
        <f t="shared" ref="W38:W49" si="33">IF(OR(AND(W14="",X14=""),AND(W26="",X26=""),AND(X14="X",X26="X"),OR(X14="M",X26="M")),"",SUM(W14,W26))</f>
        <v/>
      </c>
      <c r="X38" s="43" t="str">
        <f t="shared" ref="X38" si="34">IF(AND(AND(X14="X",X26="X"),SUM(W14,W26)=0,ISNUMBER(W38)),"",IF(OR(X14="M",X26="M"),"M",IF(AND(X14=X26,OR(X14="X",X14="W",X14="Z")),UPPER(X14),"")))</f>
        <v/>
      </c>
      <c r="Y38" s="44"/>
      <c r="Z38" s="42" t="str">
        <f t="shared" ref="Z38:Z49" si="35">IF(OR(AND(Z14="",AA14=""),AND(Z26="",AA26=""),AND(AA14="X",AA26="X"),OR(AA14="M",AA26="M")),"",SUM(Z14,Z26))</f>
        <v/>
      </c>
      <c r="AA38" s="43" t="str">
        <f t="shared" ref="AA38" si="36">IF(AND(AND(AA14="X",AA26="X"),SUM(Z14,Z26)=0,ISNUMBER(Z38)),"",IF(OR(AA14="M",AA26="M"),"M",IF(AND(AA14=AA26,OR(AA14="X",AA14="W",AA14="Z")),UPPER(AA14),"")))</f>
        <v/>
      </c>
      <c r="AB38" s="44"/>
      <c r="AC38" s="42" t="str">
        <f t="shared" ref="AC38:AC49" si="37">IF(OR(AND(AC14="",AD14=""),AND(AC26="",AD26=""),AND(AD14="X",AD26="X"),OR(AD14="M",AD26="M")),"",SUM(AC14,AC26))</f>
        <v/>
      </c>
      <c r="AD38" s="43" t="str">
        <f t="shared" ref="AD38" si="38">IF(AND(AND(AD14="X",AD26="X"),SUM(AC14,AC26)=0,ISNUMBER(AC38)),"",IF(OR(AD14="M",AD26="M"),"M",IF(AND(AD14=AD26,OR(AD14="X",AD14="W",AD14="Z")),UPPER(AD14),"")))</f>
        <v/>
      </c>
      <c r="AE38" s="44"/>
      <c r="AF38" s="42" t="str">
        <f t="shared" ref="AF38:AF49" si="39">IF(OR(AND(AF14="",AG14=""),AND(AF26="",AG26=""),AND(AG14="X",AG26="X"),OR(AG14="M",AG26="M")),"",SUM(AF14,AF26))</f>
        <v/>
      </c>
      <c r="AG38" s="43" t="str">
        <f t="shared" ref="AG38" si="40">IF(AND(AND(AG14="X",AG26="X"),SUM(AF14,AF26)=0,ISNUMBER(AF38)),"",IF(OR(AG14="M",AG26="M"),"M",IF(AND(AG14=AG26,OR(AG14="X",AG14="W",AG14="Z")),UPPER(AG14),"")))</f>
        <v/>
      </c>
      <c r="AH38" s="44"/>
      <c r="AI38" s="42" t="str">
        <f t="shared" ref="AI38:AI49" si="41">IF(OR(AND(AI14="",AJ14=""),AND(AI26="",AJ26=""),AND(AJ14="X",AJ26="X"),OR(AJ14="M",AJ26="M")),"",SUM(AI14,AI26))</f>
        <v/>
      </c>
      <c r="AJ38" s="43" t="str">
        <f t="shared" ref="AJ38" si="42">IF(AND(AND(AJ14="X",AJ26="X"),SUM(AI14,AI26)=0,ISNUMBER(AI38)),"",IF(OR(AJ14="M",AJ26="M"),"M",IF(AND(AJ14=AJ26,OR(AJ14="X",AJ14="W",AJ14="Z")),UPPER(AJ14),"")))</f>
        <v/>
      </c>
      <c r="AK38" s="44"/>
      <c r="AL38" s="95"/>
    </row>
    <row r="39" spans="3:38" s="128" customFormat="1" ht="15" customHeight="1">
      <c r="C39" s="95"/>
      <c r="D39" s="292"/>
      <c r="E39" s="134" t="s">
        <v>516</v>
      </c>
      <c r="F39" s="151"/>
      <c r="G39" s="151"/>
      <c r="H39" s="151" t="s">
        <v>0</v>
      </c>
      <c r="I39" s="151" t="s">
        <v>166</v>
      </c>
      <c r="J39" s="151" t="s">
        <v>0</v>
      </c>
      <c r="K39" s="151" t="s">
        <v>167</v>
      </c>
      <c r="L39" s="151" t="s">
        <v>168</v>
      </c>
      <c r="M39" s="151" t="s">
        <v>478</v>
      </c>
      <c r="N39" s="151" t="s">
        <v>436</v>
      </c>
      <c r="O39" s="151" t="s">
        <v>436</v>
      </c>
      <c r="P39" s="155"/>
      <c r="Q39" s="42" t="str">
        <f t="shared" ref="Q39:Q49" si="43">IF(OR(AND(Q15="",R15=""),AND(Q27="",R27=""),AND(R15="X",R27="X"),OR(R15="M",R27="M")),"",SUM(Q15,Q27))</f>
        <v/>
      </c>
      <c r="R39" s="43" t="str">
        <f t="shared" ref="R39" si="44">IF(AND(AND(R15="X",R27="X"),SUM(Q15,Q27)=0,ISNUMBER(Q39)),"",IF(OR(R15="M",R27="M"),"M",IF(AND(R15=R27,OR(R15="X",R15="W",R15="Z")),UPPER(R15),"")))</f>
        <v/>
      </c>
      <c r="S39" s="44"/>
      <c r="T39" s="42" t="str">
        <f t="shared" si="31"/>
        <v/>
      </c>
      <c r="U39" s="43" t="str">
        <f t="shared" ref="U39" si="45">IF(AND(AND(U15="X",U27="X"),SUM(T15,T27)=0,ISNUMBER(T39)),"",IF(OR(U15="M",U27="M"),"M",IF(AND(U15=U27,OR(U15="X",U15="W",U15="Z")),UPPER(U15),"")))</f>
        <v/>
      </c>
      <c r="V39" s="44"/>
      <c r="W39" s="42" t="str">
        <f t="shared" si="33"/>
        <v/>
      </c>
      <c r="X39" s="43" t="str">
        <f t="shared" ref="X39" si="46">IF(AND(AND(X15="X",X27="X"),SUM(W15,W27)=0,ISNUMBER(W39)),"",IF(OR(X15="M",X27="M"),"M",IF(AND(X15=X27,OR(X15="X",X15="W",X15="Z")),UPPER(X15),"")))</f>
        <v/>
      </c>
      <c r="Y39" s="44"/>
      <c r="Z39" s="42" t="str">
        <f t="shared" si="35"/>
        <v/>
      </c>
      <c r="AA39" s="43" t="str">
        <f t="shared" ref="AA39" si="47">IF(AND(AND(AA15="X",AA27="X"),SUM(Z15,Z27)=0,ISNUMBER(Z39)),"",IF(OR(AA15="M",AA27="M"),"M",IF(AND(AA15=AA27,OR(AA15="X",AA15="W",AA15="Z")),UPPER(AA15),"")))</f>
        <v/>
      </c>
      <c r="AB39" s="44"/>
      <c r="AC39" s="42" t="str">
        <f t="shared" si="37"/>
        <v/>
      </c>
      <c r="AD39" s="43" t="str">
        <f t="shared" ref="AD39" si="48">IF(AND(AND(AD15="X",AD27="X"),SUM(AC15,AC27)=0,ISNUMBER(AC39)),"",IF(OR(AD15="M",AD27="M"),"M",IF(AND(AD15=AD27,OR(AD15="X",AD15="W",AD15="Z")),UPPER(AD15),"")))</f>
        <v/>
      </c>
      <c r="AE39" s="44"/>
      <c r="AF39" s="42" t="str">
        <f t="shared" si="39"/>
        <v/>
      </c>
      <c r="AG39" s="43" t="str">
        <f t="shared" ref="AG39" si="49">IF(AND(AND(AG15="X",AG27="X"),SUM(AF15,AF27)=0,ISNUMBER(AF39)),"",IF(OR(AG15="M",AG27="M"),"M",IF(AND(AG15=AG27,OR(AG15="X",AG15="W",AG15="Z")),UPPER(AG15),"")))</f>
        <v/>
      </c>
      <c r="AH39" s="44"/>
      <c r="AI39" s="42" t="str">
        <f t="shared" si="41"/>
        <v/>
      </c>
      <c r="AJ39" s="43" t="str">
        <f t="shared" ref="AJ39" si="50">IF(AND(AND(AJ15="X",AJ27="X"),SUM(AI15,AI27)=0,ISNUMBER(AI39)),"",IF(OR(AJ15="M",AJ27="M"),"M",IF(AND(AJ15=AJ27,OR(AJ15="X",AJ15="W",AJ15="Z")),UPPER(AJ15),"")))</f>
        <v/>
      </c>
      <c r="AK39" s="44"/>
      <c r="AL39" s="95"/>
    </row>
    <row r="40" spans="3:38" s="128" customFormat="1" ht="15" customHeight="1">
      <c r="C40" s="95"/>
      <c r="D40" s="292"/>
      <c r="E40" s="134" t="s">
        <v>744</v>
      </c>
      <c r="F40" s="151"/>
      <c r="G40" s="151"/>
      <c r="H40" s="151" t="s">
        <v>0</v>
      </c>
      <c r="I40" s="151" t="s">
        <v>166</v>
      </c>
      <c r="J40" s="151" t="s">
        <v>0</v>
      </c>
      <c r="K40" s="151" t="s">
        <v>167</v>
      </c>
      <c r="L40" s="151" t="s">
        <v>168</v>
      </c>
      <c r="M40" s="151" t="s">
        <v>479</v>
      </c>
      <c r="N40" s="151" t="s">
        <v>436</v>
      </c>
      <c r="O40" s="151" t="s">
        <v>436</v>
      </c>
      <c r="P40" s="155"/>
      <c r="Q40" s="42" t="str">
        <f t="shared" si="43"/>
        <v/>
      </c>
      <c r="R40" s="43" t="str">
        <f t="shared" ref="R40" si="51">IF(AND(AND(R16="X",R28="X"),SUM(Q16,Q28)=0,ISNUMBER(Q40)),"",IF(OR(R16="M",R28="M"),"M",IF(AND(R16=R28,OR(R16="X",R16="W",R16="Z")),UPPER(R16),"")))</f>
        <v/>
      </c>
      <c r="S40" s="44"/>
      <c r="T40" s="42" t="str">
        <f t="shared" si="31"/>
        <v/>
      </c>
      <c r="U40" s="43" t="str">
        <f t="shared" ref="U40" si="52">IF(AND(AND(U16="X",U28="X"),SUM(T16,T28)=0,ISNUMBER(T40)),"",IF(OR(U16="M",U28="M"),"M",IF(AND(U16=U28,OR(U16="X",U16="W",U16="Z")),UPPER(U16),"")))</f>
        <v/>
      </c>
      <c r="V40" s="44"/>
      <c r="W40" s="42" t="str">
        <f t="shared" si="33"/>
        <v/>
      </c>
      <c r="X40" s="43" t="str">
        <f t="shared" ref="X40" si="53">IF(AND(AND(X16="X",X28="X"),SUM(W16,W28)=0,ISNUMBER(W40)),"",IF(OR(X16="M",X28="M"),"M",IF(AND(X16=X28,OR(X16="X",X16="W",X16="Z")),UPPER(X16),"")))</f>
        <v/>
      </c>
      <c r="Y40" s="44"/>
      <c r="Z40" s="42" t="str">
        <f t="shared" si="35"/>
        <v/>
      </c>
      <c r="AA40" s="43" t="str">
        <f t="shared" ref="AA40" si="54">IF(AND(AND(AA16="X",AA28="X"),SUM(Z16,Z28)=0,ISNUMBER(Z40)),"",IF(OR(AA16="M",AA28="M"),"M",IF(AND(AA16=AA28,OR(AA16="X",AA16="W",AA16="Z")),UPPER(AA16),"")))</f>
        <v/>
      </c>
      <c r="AB40" s="44"/>
      <c r="AC40" s="42" t="str">
        <f t="shared" si="37"/>
        <v/>
      </c>
      <c r="AD40" s="43" t="str">
        <f t="shared" ref="AD40" si="55">IF(AND(AND(AD16="X",AD28="X"),SUM(AC16,AC28)=0,ISNUMBER(AC40)),"",IF(OR(AD16="M",AD28="M"),"M",IF(AND(AD16=AD28,OR(AD16="X",AD16="W",AD16="Z")),UPPER(AD16),"")))</f>
        <v/>
      </c>
      <c r="AE40" s="44"/>
      <c r="AF40" s="42" t="str">
        <f t="shared" si="39"/>
        <v/>
      </c>
      <c r="AG40" s="43" t="str">
        <f t="shared" ref="AG40" si="56">IF(AND(AND(AG16="X",AG28="X"),SUM(AF16,AF28)=0,ISNUMBER(AF40)),"",IF(OR(AG16="M",AG28="M"),"M",IF(AND(AG16=AG28,OR(AG16="X",AG16="W",AG16="Z")),UPPER(AG16),"")))</f>
        <v/>
      </c>
      <c r="AH40" s="44"/>
      <c r="AI40" s="42" t="str">
        <f t="shared" si="41"/>
        <v/>
      </c>
      <c r="AJ40" s="43" t="str">
        <f t="shared" ref="AJ40" si="57">IF(AND(AND(AJ16="X",AJ28="X"),SUM(AI16,AI28)=0,ISNUMBER(AI40)),"",IF(OR(AJ16="M",AJ28="M"),"M",IF(AND(AJ16=AJ28,OR(AJ16="X",AJ16="W",AJ16="Z")),UPPER(AJ16),"")))</f>
        <v/>
      </c>
      <c r="AK40" s="44"/>
      <c r="AL40" s="95"/>
    </row>
    <row r="41" spans="3:38" s="128" customFormat="1" ht="15" customHeight="1">
      <c r="C41" s="95"/>
      <c r="D41" s="292"/>
      <c r="E41" s="134" t="s">
        <v>745</v>
      </c>
      <c r="F41" s="151"/>
      <c r="G41" s="151"/>
      <c r="H41" s="151" t="s">
        <v>0</v>
      </c>
      <c r="I41" s="151" t="s">
        <v>166</v>
      </c>
      <c r="J41" s="151" t="s">
        <v>0</v>
      </c>
      <c r="K41" s="151" t="s">
        <v>167</v>
      </c>
      <c r="L41" s="151" t="s">
        <v>168</v>
      </c>
      <c r="M41" s="151" t="s">
        <v>480</v>
      </c>
      <c r="N41" s="151" t="s">
        <v>436</v>
      </c>
      <c r="O41" s="151" t="s">
        <v>436</v>
      </c>
      <c r="P41" s="155"/>
      <c r="Q41" s="42" t="str">
        <f t="shared" si="43"/>
        <v/>
      </c>
      <c r="R41" s="43" t="str">
        <f t="shared" ref="R41" si="58">IF(AND(AND(R17="X",R29="X"),SUM(Q17,Q29)=0,ISNUMBER(Q41)),"",IF(OR(R17="M",R29="M"),"M",IF(AND(R17=R29,OR(R17="X",R17="W",R17="Z")),UPPER(R17),"")))</f>
        <v/>
      </c>
      <c r="S41" s="44"/>
      <c r="T41" s="42" t="str">
        <f t="shared" si="31"/>
        <v/>
      </c>
      <c r="U41" s="43" t="str">
        <f t="shared" ref="U41" si="59">IF(AND(AND(U17="X",U29="X"),SUM(T17,T29)=0,ISNUMBER(T41)),"",IF(OR(U17="M",U29="M"),"M",IF(AND(U17=U29,OR(U17="X",U17="W",U17="Z")),UPPER(U17),"")))</f>
        <v/>
      </c>
      <c r="V41" s="44"/>
      <c r="W41" s="42" t="str">
        <f t="shared" si="33"/>
        <v/>
      </c>
      <c r="X41" s="43" t="str">
        <f t="shared" ref="X41" si="60">IF(AND(AND(X17="X",X29="X"),SUM(W17,W29)=0,ISNUMBER(W41)),"",IF(OR(X17="M",X29="M"),"M",IF(AND(X17=X29,OR(X17="X",X17="W",X17="Z")),UPPER(X17),"")))</f>
        <v/>
      </c>
      <c r="Y41" s="44"/>
      <c r="Z41" s="42" t="str">
        <f t="shared" si="35"/>
        <v/>
      </c>
      <c r="AA41" s="43" t="str">
        <f t="shared" ref="AA41" si="61">IF(AND(AND(AA17="X",AA29="X"),SUM(Z17,Z29)=0,ISNUMBER(Z41)),"",IF(OR(AA17="M",AA29="M"),"M",IF(AND(AA17=AA29,OR(AA17="X",AA17="W",AA17="Z")),UPPER(AA17),"")))</f>
        <v/>
      </c>
      <c r="AB41" s="44"/>
      <c r="AC41" s="42" t="str">
        <f t="shared" si="37"/>
        <v/>
      </c>
      <c r="AD41" s="43" t="str">
        <f t="shared" ref="AD41" si="62">IF(AND(AND(AD17="X",AD29="X"),SUM(AC17,AC29)=0,ISNUMBER(AC41)),"",IF(OR(AD17="M",AD29="M"),"M",IF(AND(AD17=AD29,OR(AD17="X",AD17="W",AD17="Z")),UPPER(AD17),"")))</f>
        <v/>
      </c>
      <c r="AE41" s="44"/>
      <c r="AF41" s="42" t="str">
        <f t="shared" si="39"/>
        <v/>
      </c>
      <c r="AG41" s="43" t="str">
        <f t="shared" ref="AG41" si="63">IF(AND(AND(AG17="X",AG29="X"),SUM(AF17,AF29)=0,ISNUMBER(AF41)),"",IF(OR(AG17="M",AG29="M"),"M",IF(AND(AG17=AG29,OR(AG17="X",AG17="W",AG17="Z")),UPPER(AG17),"")))</f>
        <v/>
      </c>
      <c r="AH41" s="44"/>
      <c r="AI41" s="42" t="str">
        <f t="shared" si="41"/>
        <v/>
      </c>
      <c r="AJ41" s="43" t="str">
        <f t="shared" ref="AJ41" si="64">IF(AND(AND(AJ17="X",AJ29="X"),SUM(AI17,AI29)=0,ISNUMBER(AI41)),"",IF(OR(AJ17="M",AJ29="M"),"M",IF(AND(AJ17=AJ29,OR(AJ17="X",AJ17="W",AJ17="Z")),UPPER(AJ17),"")))</f>
        <v/>
      </c>
      <c r="AK41" s="44"/>
      <c r="AL41" s="95"/>
    </row>
    <row r="42" spans="3:38" s="128" customFormat="1" ht="15" customHeight="1">
      <c r="C42" s="95"/>
      <c r="D42" s="292"/>
      <c r="E42" s="134" t="s">
        <v>746</v>
      </c>
      <c r="F42" s="151"/>
      <c r="G42" s="151"/>
      <c r="H42" s="151" t="s">
        <v>0</v>
      </c>
      <c r="I42" s="151" t="s">
        <v>166</v>
      </c>
      <c r="J42" s="151" t="s">
        <v>0</v>
      </c>
      <c r="K42" s="151" t="s">
        <v>167</v>
      </c>
      <c r="L42" s="151" t="s">
        <v>168</v>
      </c>
      <c r="M42" s="151" t="s">
        <v>481</v>
      </c>
      <c r="N42" s="151" t="s">
        <v>436</v>
      </c>
      <c r="O42" s="151" t="s">
        <v>436</v>
      </c>
      <c r="P42" s="155"/>
      <c r="Q42" s="42" t="str">
        <f t="shared" si="43"/>
        <v/>
      </c>
      <c r="R42" s="43" t="str">
        <f t="shared" ref="R42" si="65">IF(AND(AND(R18="X",R30="X"),SUM(Q18,Q30)=0,ISNUMBER(Q42)),"",IF(OR(R18="M",R30="M"),"M",IF(AND(R18=R30,OR(R18="X",R18="W",R18="Z")),UPPER(R18),"")))</f>
        <v/>
      </c>
      <c r="S42" s="44"/>
      <c r="T42" s="42" t="str">
        <f t="shared" si="31"/>
        <v/>
      </c>
      <c r="U42" s="43" t="str">
        <f t="shared" ref="U42" si="66">IF(AND(AND(U18="X",U30="X"),SUM(T18,T30)=0,ISNUMBER(T42)),"",IF(OR(U18="M",U30="M"),"M",IF(AND(U18=U30,OR(U18="X",U18="W",U18="Z")),UPPER(U18),"")))</f>
        <v/>
      </c>
      <c r="V42" s="44"/>
      <c r="W42" s="42" t="str">
        <f t="shared" si="33"/>
        <v/>
      </c>
      <c r="X42" s="43" t="str">
        <f t="shared" ref="X42" si="67">IF(AND(AND(X18="X",X30="X"),SUM(W18,W30)=0,ISNUMBER(W42)),"",IF(OR(X18="M",X30="M"),"M",IF(AND(X18=X30,OR(X18="X",X18="W",X18="Z")),UPPER(X18),"")))</f>
        <v/>
      </c>
      <c r="Y42" s="44"/>
      <c r="Z42" s="42" t="str">
        <f t="shared" si="35"/>
        <v/>
      </c>
      <c r="AA42" s="43" t="str">
        <f t="shared" ref="AA42" si="68">IF(AND(AND(AA18="X",AA30="X"),SUM(Z18,Z30)=0,ISNUMBER(Z42)),"",IF(OR(AA18="M",AA30="M"),"M",IF(AND(AA18=AA30,OR(AA18="X",AA18="W",AA18="Z")),UPPER(AA18),"")))</f>
        <v/>
      </c>
      <c r="AB42" s="44"/>
      <c r="AC42" s="42" t="str">
        <f t="shared" si="37"/>
        <v/>
      </c>
      <c r="AD42" s="43" t="str">
        <f t="shared" ref="AD42" si="69">IF(AND(AND(AD18="X",AD30="X"),SUM(AC18,AC30)=0,ISNUMBER(AC42)),"",IF(OR(AD18="M",AD30="M"),"M",IF(AND(AD18=AD30,OR(AD18="X",AD18="W",AD18="Z")),UPPER(AD18),"")))</f>
        <v/>
      </c>
      <c r="AE42" s="44"/>
      <c r="AF42" s="42" t="str">
        <f t="shared" si="39"/>
        <v/>
      </c>
      <c r="AG42" s="43" t="str">
        <f t="shared" ref="AG42" si="70">IF(AND(AND(AG18="X",AG30="X"),SUM(AF18,AF30)=0,ISNUMBER(AF42)),"",IF(OR(AG18="M",AG30="M"),"M",IF(AND(AG18=AG30,OR(AG18="X",AG18="W",AG18="Z")),UPPER(AG18),"")))</f>
        <v/>
      </c>
      <c r="AH42" s="44"/>
      <c r="AI42" s="42" t="str">
        <f t="shared" si="41"/>
        <v/>
      </c>
      <c r="AJ42" s="43" t="str">
        <f t="shared" ref="AJ42" si="71">IF(AND(AND(AJ18="X",AJ30="X"),SUM(AI18,AI30)=0,ISNUMBER(AI42)),"",IF(OR(AJ18="M",AJ30="M"),"M",IF(AND(AJ18=AJ30,OR(AJ18="X",AJ18="W",AJ18="Z")),UPPER(AJ18),"")))</f>
        <v/>
      </c>
      <c r="AK42" s="44"/>
      <c r="AL42" s="95"/>
    </row>
    <row r="43" spans="3:38" s="128" customFormat="1" ht="15" customHeight="1">
      <c r="C43" s="95"/>
      <c r="D43" s="292"/>
      <c r="E43" s="134" t="s">
        <v>747</v>
      </c>
      <c r="F43" s="151"/>
      <c r="G43" s="151"/>
      <c r="H43" s="151" t="s">
        <v>0</v>
      </c>
      <c r="I43" s="151" t="s">
        <v>166</v>
      </c>
      <c r="J43" s="151" t="s">
        <v>0</v>
      </c>
      <c r="K43" s="151" t="s">
        <v>167</v>
      </c>
      <c r="L43" s="151" t="s">
        <v>168</v>
      </c>
      <c r="M43" s="151" t="s">
        <v>482</v>
      </c>
      <c r="N43" s="151" t="s">
        <v>436</v>
      </c>
      <c r="O43" s="151" t="s">
        <v>436</v>
      </c>
      <c r="P43" s="155"/>
      <c r="Q43" s="42" t="str">
        <f t="shared" si="43"/>
        <v/>
      </c>
      <c r="R43" s="43" t="str">
        <f t="shared" ref="R43" si="72">IF(AND(AND(R19="X",R31="X"),SUM(Q19,Q31)=0,ISNUMBER(Q43)),"",IF(OR(R19="M",R31="M"),"M",IF(AND(R19=R31,OR(R19="X",R19="W",R19="Z")),UPPER(R19),"")))</f>
        <v/>
      </c>
      <c r="S43" s="44"/>
      <c r="T43" s="42" t="str">
        <f t="shared" si="31"/>
        <v/>
      </c>
      <c r="U43" s="43" t="str">
        <f t="shared" ref="U43" si="73">IF(AND(AND(U19="X",U31="X"),SUM(T19,T31)=0,ISNUMBER(T43)),"",IF(OR(U19="M",U31="M"),"M",IF(AND(U19=U31,OR(U19="X",U19="W",U19="Z")),UPPER(U19),"")))</f>
        <v/>
      </c>
      <c r="V43" s="44"/>
      <c r="W43" s="42" t="str">
        <f t="shared" si="33"/>
        <v/>
      </c>
      <c r="X43" s="43" t="str">
        <f t="shared" ref="X43" si="74">IF(AND(AND(X19="X",X31="X"),SUM(W19,W31)=0,ISNUMBER(W43)),"",IF(OR(X19="M",X31="M"),"M",IF(AND(X19=X31,OR(X19="X",X19="W",X19="Z")),UPPER(X19),"")))</f>
        <v/>
      </c>
      <c r="Y43" s="44"/>
      <c r="Z43" s="42" t="str">
        <f t="shared" si="35"/>
        <v/>
      </c>
      <c r="AA43" s="43" t="str">
        <f t="shared" ref="AA43" si="75">IF(AND(AND(AA19="X",AA31="X"),SUM(Z19,Z31)=0,ISNUMBER(Z43)),"",IF(OR(AA19="M",AA31="M"),"M",IF(AND(AA19=AA31,OR(AA19="X",AA19="W",AA19="Z")),UPPER(AA19),"")))</f>
        <v/>
      </c>
      <c r="AB43" s="44"/>
      <c r="AC43" s="42" t="str">
        <f t="shared" si="37"/>
        <v/>
      </c>
      <c r="AD43" s="43" t="str">
        <f t="shared" ref="AD43" si="76">IF(AND(AND(AD19="X",AD31="X"),SUM(AC19,AC31)=0,ISNUMBER(AC43)),"",IF(OR(AD19="M",AD31="M"),"M",IF(AND(AD19=AD31,OR(AD19="X",AD19="W",AD19="Z")),UPPER(AD19),"")))</f>
        <v/>
      </c>
      <c r="AE43" s="44"/>
      <c r="AF43" s="42" t="str">
        <f t="shared" si="39"/>
        <v/>
      </c>
      <c r="AG43" s="43" t="str">
        <f t="shared" ref="AG43" si="77">IF(AND(AND(AG19="X",AG31="X"),SUM(AF19,AF31)=0,ISNUMBER(AF43)),"",IF(OR(AG19="M",AG31="M"),"M",IF(AND(AG19=AG31,OR(AG19="X",AG19="W",AG19="Z")),UPPER(AG19),"")))</f>
        <v/>
      </c>
      <c r="AH43" s="44"/>
      <c r="AI43" s="42" t="str">
        <f t="shared" si="41"/>
        <v/>
      </c>
      <c r="AJ43" s="43" t="str">
        <f t="shared" ref="AJ43" si="78">IF(AND(AND(AJ19="X",AJ31="X"),SUM(AI19,AI31)=0,ISNUMBER(AI43)),"",IF(OR(AJ19="M",AJ31="M"),"M",IF(AND(AJ19=AJ31,OR(AJ19="X",AJ19="W",AJ19="Z")),UPPER(AJ19),"")))</f>
        <v/>
      </c>
      <c r="AK43" s="44"/>
      <c r="AL43" s="95"/>
    </row>
    <row r="44" spans="3:38" s="128" customFormat="1" ht="15" customHeight="1">
      <c r="C44" s="95"/>
      <c r="D44" s="292"/>
      <c r="E44" s="134" t="s">
        <v>518</v>
      </c>
      <c r="F44" s="151"/>
      <c r="G44" s="151"/>
      <c r="H44" s="151" t="s">
        <v>0</v>
      </c>
      <c r="I44" s="151" t="s">
        <v>166</v>
      </c>
      <c r="J44" s="151" t="s">
        <v>0</v>
      </c>
      <c r="K44" s="151" t="s">
        <v>167</v>
      </c>
      <c r="L44" s="151" t="s">
        <v>168</v>
      </c>
      <c r="M44" s="151" t="s">
        <v>483</v>
      </c>
      <c r="N44" s="151" t="s">
        <v>436</v>
      </c>
      <c r="O44" s="151" t="s">
        <v>436</v>
      </c>
      <c r="P44" s="155"/>
      <c r="Q44" s="42" t="str">
        <f t="shared" si="43"/>
        <v/>
      </c>
      <c r="R44" s="43" t="str">
        <f t="shared" ref="R44" si="79">IF(AND(AND(R20="X",R32="X"),SUM(Q20,Q32)=0,ISNUMBER(Q44)),"",IF(OR(R20="M",R32="M"),"M",IF(AND(R20=R32,OR(R20="X",R20="W",R20="Z")),UPPER(R20),"")))</f>
        <v/>
      </c>
      <c r="S44" s="44"/>
      <c r="T44" s="42" t="str">
        <f t="shared" si="31"/>
        <v/>
      </c>
      <c r="U44" s="43" t="str">
        <f t="shared" ref="U44" si="80">IF(AND(AND(U20="X",U32="X"),SUM(T20,T32)=0,ISNUMBER(T44)),"",IF(OR(U20="M",U32="M"),"M",IF(AND(U20=U32,OR(U20="X",U20="W",U20="Z")),UPPER(U20),"")))</f>
        <v/>
      </c>
      <c r="V44" s="44"/>
      <c r="W44" s="42" t="str">
        <f t="shared" si="33"/>
        <v/>
      </c>
      <c r="X44" s="43" t="str">
        <f t="shared" ref="X44" si="81">IF(AND(AND(X20="X",X32="X"),SUM(W20,W32)=0,ISNUMBER(W44)),"",IF(OR(X20="M",X32="M"),"M",IF(AND(X20=X32,OR(X20="X",X20="W",X20="Z")),UPPER(X20),"")))</f>
        <v/>
      </c>
      <c r="Y44" s="44"/>
      <c r="Z44" s="42" t="str">
        <f t="shared" si="35"/>
        <v/>
      </c>
      <c r="AA44" s="43" t="str">
        <f t="shared" ref="AA44" si="82">IF(AND(AND(AA20="X",AA32="X"),SUM(Z20,Z32)=0,ISNUMBER(Z44)),"",IF(OR(AA20="M",AA32="M"),"M",IF(AND(AA20=AA32,OR(AA20="X",AA20="W",AA20="Z")),UPPER(AA20),"")))</f>
        <v/>
      </c>
      <c r="AB44" s="44"/>
      <c r="AC44" s="42" t="str">
        <f t="shared" si="37"/>
        <v/>
      </c>
      <c r="AD44" s="43" t="str">
        <f t="shared" ref="AD44" si="83">IF(AND(AND(AD20="X",AD32="X"),SUM(AC20,AC32)=0,ISNUMBER(AC44)),"",IF(OR(AD20="M",AD32="M"),"M",IF(AND(AD20=AD32,OR(AD20="X",AD20="W",AD20="Z")),UPPER(AD20),"")))</f>
        <v/>
      </c>
      <c r="AE44" s="44"/>
      <c r="AF44" s="42" t="str">
        <f t="shared" si="39"/>
        <v/>
      </c>
      <c r="AG44" s="43" t="str">
        <f t="shared" ref="AG44" si="84">IF(AND(AND(AG20="X",AG32="X"),SUM(AF20,AF32)=0,ISNUMBER(AF44)),"",IF(OR(AG20="M",AG32="M"),"M",IF(AND(AG20=AG32,OR(AG20="X",AG20="W",AG20="Z")),UPPER(AG20),"")))</f>
        <v/>
      </c>
      <c r="AH44" s="44"/>
      <c r="AI44" s="42" t="str">
        <f t="shared" si="41"/>
        <v/>
      </c>
      <c r="AJ44" s="43" t="str">
        <f t="shared" ref="AJ44" si="85">IF(AND(AND(AJ20="X",AJ32="X"),SUM(AI20,AI32)=0,ISNUMBER(AI44)),"",IF(OR(AJ20="M",AJ32="M"),"M",IF(AND(AJ20=AJ32,OR(AJ20="X",AJ20="W",AJ20="Z")),UPPER(AJ20),"")))</f>
        <v/>
      </c>
      <c r="AK44" s="44"/>
      <c r="AL44" s="95"/>
    </row>
    <row r="45" spans="3:38" s="128" customFormat="1" ht="15" customHeight="1">
      <c r="C45" s="95"/>
      <c r="D45" s="292"/>
      <c r="E45" s="134" t="s">
        <v>748</v>
      </c>
      <c r="F45" s="151"/>
      <c r="G45" s="151"/>
      <c r="H45" s="151" t="s">
        <v>0</v>
      </c>
      <c r="I45" s="151" t="s">
        <v>166</v>
      </c>
      <c r="J45" s="151" t="s">
        <v>0</v>
      </c>
      <c r="K45" s="151" t="s">
        <v>167</v>
      </c>
      <c r="L45" s="151" t="s">
        <v>168</v>
      </c>
      <c r="M45" s="151" t="s">
        <v>484</v>
      </c>
      <c r="N45" s="151" t="s">
        <v>436</v>
      </c>
      <c r="O45" s="151" t="s">
        <v>436</v>
      </c>
      <c r="P45" s="155"/>
      <c r="Q45" s="42" t="str">
        <f t="shared" si="43"/>
        <v/>
      </c>
      <c r="R45" s="43" t="str">
        <f t="shared" ref="R45" si="86">IF(AND(AND(R21="X",R33="X"),SUM(Q21,Q33)=0,ISNUMBER(Q45)),"",IF(OR(R21="M",R33="M"),"M",IF(AND(R21=R33,OR(R21="X",R21="W",R21="Z")),UPPER(R21),"")))</f>
        <v/>
      </c>
      <c r="S45" s="44"/>
      <c r="T45" s="42" t="str">
        <f t="shared" si="31"/>
        <v/>
      </c>
      <c r="U45" s="43" t="str">
        <f t="shared" ref="U45" si="87">IF(AND(AND(U21="X",U33="X"),SUM(T21,T33)=0,ISNUMBER(T45)),"",IF(OR(U21="M",U33="M"),"M",IF(AND(U21=U33,OR(U21="X",U21="W",U21="Z")),UPPER(U21),"")))</f>
        <v/>
      </c>
      <c r="V45" s="44"/>
      <c r="W45" s="42" t="str">
        <f t="shared" si="33"/>
        <v/>
      </c>
      <c r="X45" s="43" t="str">
        <f t="shared" ref="X45" si="88">IF(AND(AND(X21="X",X33="X"),SUM(W21,W33)=0,ISNUMBER(W45)),"",IF(OR(X21="M",X33="M"),"M",IF(AND(X21=X33,OR(X21="X",X21="W",X21="Z")),UPPER(X21),"")))</f>
        <v/>
      </c>
      <c r="Y45" s="44"/>
      <c r="Z45" s="42" t="str">
        <f t="shared" si="35"/>
        <v/>
      </c>
      <c r="AA45" s="43" t="str">
        <f t="shared" ref="AA45" si="89">IF(AND(AND(AA21="X",AA33="X"),SUM(Z21,Z33)=0,ISNUMBER(Z45)),"",IF(OR(AA21="M",AA33="M"),"M",IF(AND(AA21=AA33,OR(AA21="X",AA21="W",AA21="Z")),UPPER(AA21),"")))</f>
        <v/>
      </c>
      <c r="AB45" s="44"/>
      <c r="AC45" s="42" t="str">
        <f t="shared" si="37"/>
        <v/>
      </c>
      <c r="AD45" s="43" t="str">
        <f t="shared" ref="AD45" si="90">IF(AND(AND(AD21="X",AD33="X"),SUM(AC21,AC33)=0,ISNUMBER(AC45)),"",IF(OR(AD21="M",AD33="M"),"M",IF(AND(AD21=AD33,OR(AD21="X",AD21="W",AD21="Z")),UPPER(AD21),"")))</f>
        <v/>
      </c>
      <c r="AE45" s="44"/>
      <c r="AF45" s="42" t="str">
        <f t="shared" si="39"/>
        <v/>
      </c>
      <c r="AG45" s="43" t="str">
        <f t="shared" ref="AG45" si="91">IF(AND(AND(AG21="X",AG33="X"),SUM(AF21,AF33)=0,ISNUMBER(AF45)),"",IF(OR(AG21="M",AG33="M"),"M",IF(AND(AG21=AG33,OR(AG21="X",AG21="W",AG21="Z")),UPPER(AG21),"")))</f>
        <v/>
      </c>
      <c r="AH45" s="44"/>
      <c r="AI45" s="42" t="str">
        <f t="shared" si="41"/>
        <v/>
      </c>
      <c r="AJ45" s="43" t="str">
        <f t="shared" ref="AJ45" si="92">IF(AND(AND(AJ21="X",AJ33="X"),SUM(AI21,AI33)=0,ISNUMBER(AI45)),"",IF(OR(AJ21="M",AJ33="M"),"M",IF(AND(AJ21=AJ33,OR(AJ21="X",AJ21="W",AJ21="Z")),UPPER(AJ21),"")))</f>
        <v/>
      </c>
      <c r="AK45" s="44"/>
      <c r="AL45" s="95"/>
    </row>
    <row r="46" spans="3:38" s="128" customFormat="1" ht="15" customHeight="1">
      <c r="C46" s="95"/>
      <c r="D46" s="292"/>
      <c r="E46" s="134" t="s">
        <v>749</v>
      </c>
      <c r="F46" s="151"/>
      <c r="G46" s="151"/>
      <c r="H46" s="151" t="s">
        <v>0</v>
      </c>
      <c r="I46" s="151" t="s">
        <v>166</v>
      </c>
      <c r="J46" s="151" t="s">
        <v>0</v>
      </c>
      <c r="K46" s="151" t="s">
        <v>167</v>
      </c>
      <c r="L46" s="151" t="s">
        <v>168</v>
      </c>
      <c r="M46" s="151" t="s">
        <v>485</v>
      </c>
      <c r="N46" s="151" t="s">
        <v>436</v>
      </c>
      <c r="O46" s="151" t="s">
        <v>436</v>
      </c>
      <c r="P46" s="155"/>
      <c r="Q46" s="42" t="str">
        <f t="shared" si="43"/>
        <v/>
      </c>
      <c r="R46" s="43" t="str">
        <f t="shared" ref="R46" si="93">IF(AND(AND(R22="X",R34="X"),SUM(Q22,Q34)=0,ISNUMBER(Q46)),"",IF(OR(R22="M",R34="M"),"M",IF(AND(R22=R34,OR(R22="X",R22="W",R22="Z")),UPPER(R22),"")))</f>
        <v/>
      </c>
      <c r="S46" s="44"/>
      <c r="T46" s="42" t="str">
        <f t="shared" si="31"/>
        <v/>
      </c>
      <c r="U46" s="43" t="str">
        <f t="shared" ref="U46" si="94">IF(AND(AND(U22="X",U34="X"),SUM(T22,T34)=0,ISNUMBER(T46)),"",IF(OR(U22="M",U34="M"),"M",IF(AND(U22=U34,OR(U22="X",U22="W",U22="Z")),UPPER(U22),"")))</f>
        <v/>
      </c>
      <c r="V46" s="44"/>
      <c r="W46" s="42" t="str">
        <f t="shared" si="33"/>
        <v/>
      </c>
      <c r="X46" s="43" t="str">
        <f t="shared" ref="X46" si="95">IF(AND(AND(X22="X",X34="X"),SUM(W22,W34)=0,ISNUMBER(W46)),"",IF(OR(X22="M",X34="M"),"M",IF(AND(X22=X34,OR(X22="X",X22="W",X22="Z")),UPPER(X22),"")))</f>
        <v/>
      </c>
      <c r="Y46" s="44"/>
      <c r="Z46" s="42" t="str">
        <f t="shared" si="35"/>
        <v/>
      </c>
      <c r="AA46" s="43" t="str">
        <f t="shared" ref="AA46" si="96">IF(AND(AND(AA22="X",AA34="X"),SUM(Z22,Z34)=0,ISNUMBER(Z46)),"",IF(OR(AA22="M",AA34="M"),"M",IF(AND(AA22=AA34,OR(AA22="X",AA22="W",AA22="Z")),UPPER(AA22),"")))</f>
        <v/>
      </c>
      <c r="AB46" s="44"/>
      <c r="AC46" s="42" t="str">
        <f t="shared" si="37"/>
        <v/>
      </c>
      <c r="AD46" s="43" t="str">
        <f t="shared" ref="AD46" si="97">IF(AND(AND(AD22="X",AD34="X"),SUM(AC22,AC34)=0,ISNUMBER(AC46)),"",IF(OR(AD22="M",AD34="M"),"M",IF(AND(AD22=AD34,OR(AD22="X",AD22="W",AD22="Z")),UPPER(AD22),"")))</f>
        <v/>
      </c>
      <c r="AE46" s="44"/>
      <c r="AF46" s="42" t="str">
        <f t="shared" si="39"/>
        <v/>
      </c>
      <c r="AG46" s="43" t="str">
        <f t="shared" ref="AG46" si="98">IF(AND(AND(AG22="X",AG34="X"),SUM(AF22,AF34)=0,ISNUMBER(AF46)),"",IF(OR(AG22="M",AG34="M"),"M",IF(AND(AG22=AG34,OR(AG22="X",AG22="W",AG22="Z")),UPPER(AG22),"")))</f>
        <v/>
      </c>
      <c r="AH46" s="44"/>
      <c r="AI46" s="42" t="str">
        <f t="shared" si="41"/>
        <v/>
      </c>
      <c r="AJ46" s="43" t="str">
        <f t="shared" ref="AJ46" si="99">IF(AND(AND(AJ22="X",AJ34="X"),SUM(AI22,AI34)=0,ISNUMBER(AI46)),"",IF(OR(AJ22="M",AJ34="M"),"M",IF(AND(AJ22=AJ34,OR(AJ22="X",AJ22="W",AJ22="Z")),UPPER(AJ22),"")))</f>
        <v/>
      </c>
      <c r="AK46" s="44"/>
      <c r="AL46" s="95"/>
    </row>
    <row r="47" spans="3:38" s="128" customFormat="1" ht="15" customHeight="1">
      <c r="C47" s="95"/>
      <c r="D47" s="292"/>
      <c r="E47" s="134" t="s">
        <v>517</v>
      </c>
      <c r="F47" s="151"/>
      <c r="G47" s="151"/>
      <c r="H47" s="151" t="s">
        <v>0</v>
      </c>
      <c r="I47" s="151" t="s">
        <v>166</v>
      </c>
      <c r="J47" s="151" t="s">
        <v>0</v>
      </c>
      <c r="K47" s="151" t="s">
        <v>167</v>
      </c>
      <c r="L47" s="151" t="s">
        <v>168</v>
      </c>
      <c r="M47" s="151" t="s">
        <v>486</v>
      </c>
      <c r="N47" s="151" t="s">
        <v>436</v>
      </c>
      <c r="O47" s="151" t="s">
        <v>436</v>
      </c>
      <c r="P47" s="155"/>
      <c r="Q47" s="42" t="str">
        <f t="shared" si="43"/>
        <v/>
      </c>
      <c r="R47" s="43" t="str">
        <f t="shared" ref="R47" si="100">IF(AND(AND(R23="X",R35="X"),SUM(Q23,Q35)=0,ISNUMBER(Q47)),"",IF(OR(R23="M",R35="M"),"M",IF(AND(R23=R35,OR(R23="X",R23="W",R23="Z")),UPPER(R23),"")))</f>
        <v/>
      </c>
      <c r="S47" s="44"/>
      <c r="T47" s="42" t="str">
        <f t="shared" si="31"/>
        <v/>
      </c>
      <c r="U47" s="43" t="str">
        <f t="shared" ref="U47" si="101">IF(AND(AND(U23="X",U35="X"),SUM(T23,T35)=0,ISNUMBER(T47)),"",IF(OR(U23="M",U35="M"),"M",IF(AND(U23=U35,OR(U23="X",U23="W",U23="Z")),UPPER(U23),"")))</f>
        <v/>
      </c>
      <c r="V47" s="44"/>
      <c r="W47" s="42" t="str">
        <f t="shared" si="33"/>
        <v/>
      </c>
      <c r="X47" s="43" t="str">
        <f t="shared" ref="X47" si="102">IF(AND(AND(X23="X",X35="X"),SUM(W23,W35)=0,ISNUMBER(W47)),"",IF(OR(X23="M",X35="M"),"M",IF(AND(X23=X35,OR(X23="X",X23="W",X23="Z")),UPPER(X23),"")))</f>
        <v/>
      </c>
      <c r="Y47" s="44"/>
      <c r="Z47" s="42" t="str">
        <f t="shared" si="35"/>
        <v/>
      </c>
      <c r="AA47" s="43" t="str">
        <f t="shared" ref="AA47" si="103">IF(AND(AND(AA23="X",AA35="X"),SUM(Z23,Z35)=0,ISNUMBER(Z47)),"",IF(OR(AA23="M",AA35="M"),"M",IF(AND(AA23=AA35,OR(AA23="X",AA23="W",AA23="Z")),UPPER(AA23),"")))</f>
        <v/>
      </c>
      <c r="AB47" s="44"/>
      <c r="AC47" s="42" t="str">
        <f t="shared" si="37"/>
        <v/>
      </c>
      <c r="AD47" s="43" t="str">
        <f t="shared" ref="AD47" si="104">IF(AND(AND(AD23="X",AD35="X"),SUM(AC23,AC35)=0,ISNUMBER(AC47)),"",IF(OR(AD23="M",AD35="M"),"M",IF(AND(AD23=AD35,OR(AD23="X",AD23="W",AD23="Z")),UPPER(AD23),"")))</f>
        <v/>
      </c>
      <c r="AE47" s="44"/>
      <c r="AF47" s="42" t="str">
        <f t="shared" si="39"/>
        <v/>
      </c>
      <c r="AG47" s="43" t="str">
        <f t="shared" ref="AG47" si="105">IF(AND(AND(AG23="X",AG35="X"),SUM(AF23,AF35)=0,ISNUMBER(AF47)),"",IF(OR(AG23="M",AG35="M"),"M",IF(AND(AG23=AG35,OR(AG23="X",AG23="W",AG23="Z")),UPPER(AG23),"")))</f>
        <v/>
      </c>
      <c r="AH47" s="44"/>
      <c r="AI47" s="42" t="str">
        <f t="shared" si="41"/>
        <v/>
      </c>
      <c r="AJ47" s="43" t="str">
        <f t="shared" ref="AJ47" si="106">IF(AND(AND(AJ23="X",AJ35="X"),SUM(AI23,AI35)=0,ISNUMBER(AI47)),"",IF(OR(AJ23="M",AJ35="M"),"M",IF(AND(AJ23=AJ35,OR(AJ23="X",AJ23="W",AJ23="Z")),UPPER(AJ23),"")))</f>
        <v/>
      </c>
      <c r="AK47" s="44"/>
      <c r="AL47" s="95"/>
    </row>
    <row r="48" spans="3:38" s="128" customFormat="1" ht="15" customHeight="1">
      <c r="C48" s="95"/>
      <c r="D48" s="292"/>
      <c r="E48" s="132" t="s">
        <v>514</v>
      </c>
      <c r="F48" s="151"/>
      <c r="G48" s="151"/>
      <c r="H48" s="151" t="s">
        <v>0</v>
      </c>
      <c r="I48" s="151" t="s">
        <v>166</v>
      </c>
      <c r="J48" s="151" t="s">
        <v>0</v>
      </c>
      <c r="K48" s="151" t="s">
        <v>167</v>
      </c>
      <c r="L48" s="151" t="s">
        <v>168</v>
      </c>
      <c r="M48" s="151" t="s">
        <v>170</v>
      </c>
      <c r="N48" s="151" t="s">
        <v>436</v>
      </c>
      <c r="O48" s="151" t="s">
        <v>436</v>
      </c>
      <c r="P48" s="155"/>
      <c r="Q48" s="42" t="str">
        <f t="shared" si="43"/>
        <v/>
      </c>
      <c r="R48" s="43" t="str">
        <f t="shared" ref="R48" si="107">IF(AND(AND(R24="X",R36="X"),SUM(Q24,Q36)=0,ISNUMBER(Q48)),"",IF(OR(R24="M",R36="M"),"M",IF(AND(R24=R36,OR(R24="X",R24="W",R24="Z")),UPPER(R24),"")))</f>
        <v/>
      </c>
      <c r="S48" s="44"/>
      <c r="T48" s="42" t="str">
        <f t="shared" si="31"/>
        <v/>
      </c>
      <c r="U48" s="43" t="str">
        <f t="shared" ref="U48" si="108">IF(AND(AND(U24="X",U36="X"),SUM(T24,T36)=0,ISNUMBER(T48)),"",IF(OR(U24="M",U36="M"),"M",IF(AND(U24=U36,OR(U24="X",U24="W",U24="Z")),UPPER(U24),"")))</f>
        <v/>
      </c>
      <c r="V48" s="44"/>
      <c r="W48" s="42" t="str">
        <f t="shared" si="33"/>
        <v/>
      </c>
      <c r="X48" s="43" t="str">
        <f t="shared" ref="X48" si="109">IF(AND(AND(X24="X",X36="X"),SUM(W24,W36)=0,ISNUMBER(W48)),"",IF(OR(X24="M",X36="M"),"M",IF(AND(X24=X36,OR(X24="X",X24="W",X24="Z")),UPPER(X24),"")))</f>
        <v/>
      </c>
      <c r="Y48" s="44"/>
      <c r="Z48" s="42" t="str">
        <f t="shared" si="35"/>
        <v/>
      </c>
      <c r="AA48" s="43" t="str">
        <f t="shared" ref="AA48" si="110">IF(AND(AND(AA24="X",AA36="X"),SUM(Z24,Z36)=0,ISNUMBER(Z48)),"",IF(OR(AA24="M",AA36="M"),"M",IF(AND(AA24=AA36,OR(AA24="X",AA24="W",AA24="Z")),UPPER(AA24),"")))</f>
        <v/>
      </c>
      <c r="AB48" s="44"/>
      <c r="AC48" s="42" t="str">
        <f t="shared" si="37"/>
        <v/>
      </c>
      <c r="AD48" s="43" t="str">
        <f t="shared" ref="AD48" si="111">IF(AND(AND(AD24="X",AD36="X"),SUM(AC24,AC36)=0,ISNUMBER(AC48)),"",IF(OR(AD24="M",AD36="M"),"M",IF(AND(AD24=AD36,OR(AD24="X",AD24="W",AD24="Z")),UPPER(AD24),"")))</f>
        <v/>
      </c>
      <c r="AE48" s="44"/>
      <c r="AF48" s="42" t="str">
        <f t="shared" si="39"/>
        <v/>
      </c>
      <c r="AG48" s="43" t="str">
        <f t="shared" ref="AG48" si="112">IF(AND(AND(AG24="X",AG36="X"),SUM(AF24,AF36)=0,ISNUMBER(AF48)),"",IF(OR(AG24="M",AG36="M"),"M",IF(AND(AG24=AG36,OR(AG24="X",AG24="W",AG24="Z")),UPPER(AG24),"")))</f>
        <v/>
      </c>
      <c r="AH48" s="44"/>
      <c r="AI48" s="42" t="str">
        <f t="shared" si="41"/>
        <v/>
      </c>
      <c r="AJ48" s="43" t="str">
        <f t="shared" ref="AJ48" si="113">IF(AND(AND(AJ24="X",AJ36="X"),SUM(AI24,AI36)=0,ISNUMBER(AI48)),"",IF(OR(AJ24="M",AJ36="M"),"M",IF(AND(AJ24=AJ36,OR(AJ24="X",AJ24="W",AJ24="Z")),UPPER(AJ24),"")))</f>
        <v/>
      </c>
      <c r="AK48" s="44"/>
      <c r="AL48" s="95"/>
    </row>
    <row r="49" spans="3:38" s="128" customFormat="1" ht="15" customHeight="1">
      <c r="C49" s="95"/>
      <c r="D49" s="293"/>
      <c r="E49" s="132" t="s">
        <v>511</v>
      </c>
      <c r="F49" s="151"/>
      <c r="G49" s="151"/>
      <c r="H49" s="151" t="s">
        <v>0</v>
      </c>
      <c r="I49" s="151" t="s">
        <v>166</v>
      </c>
      <c r="J49" s="151" t="s">
        <v>0</v>
      </c>
      <c r="K49" s="151" t="s">
        <v>167</v>
      </c>
      <c r="L49" s="151" t="s">
        <v>168</v>
      </c>
      <c r="M49" s="151" t="s">
        <v>0</v>
      </c>
      <c r="N49" s="151" t="s">
        <v>436</v>
      </c>
      <c r="O49" s="151" t="s">
        <v>436</v>
      </c>
      <c r="P49" s="155"/>
      <c r="Q49" s="42" t="str">
        <f t="shared" si="43"/>
        <v/>
      </c>
      <c r="R49" s="43" t="str">
        <f t="shared" ref="R49" si="114">IF(AND(AND(R25="X",R37="X"),SUM(Q25,Q37)=0,ISNUMBER(Q49)),"",IF(OR(R25="M",R37="M"),"M",IF(AND(R25=R37,OR(R25="X",R25="W",R25="Z")),UPPER(R25),"")))</f>
        <v/>
      </c>
      <c r="S49" s="44"/>
      <c r="T49" s="42" t="str">
        <f t="shared" si="31"/>
        <v/>
      </c>
      <c r="U49" s="43" t="str">
        <f t="shared" ref="U49" si="115">IF(AND(AND(U25="X",U37="X"),SUM(T25,T37)=0,ISNUMBER(T49)),"",IF(OR(U25="M",U37="M"),"M",IF(AND(U25=U37,OR(U25="X",U25="W",U25="Z")),UPPER(U25),"")))</f>
        <v/>
      </c>
      <c r="V49" s="44"/>
      <c r="W49" s="42" t="str">
        <f t="shared" si="33"/>
        <v/>
      </c>
      <c r="X49" s="43" t="str">
        <f t="shared" ref="X49" si="116">IF(AND(AND(X25="X",X37="X"),SUM(W25,W37)=0,ISNUMBER(W49)),"",IF(OR(X25="M",X37="M"),"M",IF(AND(X25=X37,OR(X25="X",X25="W",X25="Z")),UPPER(X25),"")))</f>
        <v/>
      </c>
      <c r="Y49" s="44"/>
      <c r="Z49" s="42" t="str">
        <f t="shared" si="35"/>
        <v/>
      </c>
      <c r="AA49" s="43" t="str">
        <f t="shared" ref="AA49" si="117">IF(AND(AND(AA25="X",AA37="X"),SUM(Z25,Z37)=0,ISNUMBER(Z49)),"",IF(OR(AA25="M",AA37="M"),"M",IF(AND(AA25=AA37,OR(AA25="X",AA25="W",AA25="Z")),UPPER(AA25),"")))</f>
        <v/>
      </c>
      <c r="AB49" s="44"/>
      <c r="AC49" s="42" t="str">
        <f t="shared" si="37"/>
        <v/>
      </c>
      <c r="AD49" s="43" t="str">
        <f t="shared" ref="AD49" si="118">IF(AND(AND(AD25="X",AD37="X"),SUM(AC25,AC37)=0,ISNUMBER(AC49)),"",IF(OR(AD25="M",AD37="M"),"M",IF(AND(AD25=AD37,OR(AD25="X",AD25="W",AD25="Z")),UPPER(AD25),"")))</f>
        <v/>
      </c>
      <c r="AE49" s="44"/>
      <c r="AF49" s="42" t="str">
        <f t="shared" si="39"/>
        <v/>
      </c>
      <c r="AG49" s="43" t="str">
        <f t="shared" ref="AG49" si="119">IF(AND(AND(AG25="X",AG37="X"),SUM(AF25,AF37)=0,ISNUMBER(AF49)),"",IF(OR(AG25="M",AG37="M"),"M",IF(AND(AG25=AG37,OR(AG25="X",AG25="W",AG25="Z")),UPPER(AG25),"")))</f>
        <v/>
      </c>
      <c r="AH49" s="44"/>
      <c r="AI49" s="42" t="str">
        <f t="shared" si="41"/>
        <v/>
      </c>
      <c r="AJ49" s="43" t="str">
        <f t="shared" ref="AJ49" si="120">IF(AND(AND(AJ25="X",AJ37="X"),SUM(AI25,AI37)=0,ISNUMBER(AI49)),"",IF(OR(AJ25="M",AJ37="M"),"M",IF(AND(AJ25=AJ37,OR(AJ25="X",AJ25="W",AJ25="Z")),UPPER(AJ25),"")))</f>
        <v/>
      </c>
      <c r="AK49" s="44"/>
      <c r="AL49" s="95"/>
    </row>
    <row r="50" spans="3:38">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row>
    <row r="51" spans="3:38" ht="14.45" customHeight="1">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row>
    <row r="52" spans="3:38" hidden="1">
      <c r="C52" s="128"/>
    </row>
    <row r="53" spans="3:38" hidden="1">
      <c r="Q53" s="117">
        <f>SUMPRODUCT(--(Q14:Q49=0),--(Q14:Q49&lt;&gt;""),--(R14:R49="Z"))+SUMPRODUCT(--(Q14:Q49=0),--(Q14:Q49&lt;&gt;""),--(R14:R49=""))+SUMPRODUCT(--(Q14:Q49&gt;0),--(R14:R49="W"))+SUMPRODUCT(--(Q14:Q49&gt;0), --(Q14:Q49&lt;&gt;""),--(R14:R49=""))+SUMPRODUCT(--(Q14:Q49=""),--(R14:R49="Z"))</f>
        <v>0</v>
      </c>
      <c r="R53" s="118"/>
      <c r="S53" s="118"/>
      <c r="T53" s="117">
        <f t="shared" ref="T53" si="121">SUMPRODUCT(--(T14:T49=0),--(T14:T49&lt;&gt;""),--(U14:U49="Z"))+SUMPRODUCT(--(T14:T49=0),--(T14:T49&lt;&gt;""),--(U14:U49=""))+SUMPRODUCT(--(T14:T49&gt;0),--(U14:U49="W"))+SUMPRODUCT(--(T14:T49&gt;0), --(T14:T49&lt;&gt;""),--(U14:U49=""))+SUMPRODUCT(--(T14:T49=""),--(U14:U49="Z"))</f>
        <v>0</v>
      </c>
      <c r="U53" s="118"/>
      <c r="V53" s="118"/>
      <c r="W53" s="117">
        <f t="shared" ref="W53" si="122">SUMPRODUCT(--(W14:W49=0),--(W14:W49&lt;&gt;""),--(X14:X49="Z"))+SUMPRODUCT(--(W14:W49=0),--(W14:W49&lt;&gt;""),--(X14:X49=""))+SUMPRODUCT(--(W14:W49&gt;0),--(X14:X49="W"))+SUMPRODUCT(--(W14:W49&gt;0), --(W14:W49&lt;&gt;""),--(X14:X49=""))+SUMPRODUCT(--(W14:W49=""),--(X14:X49="Z"))</f>
        <v>0</v>
      </c>
      <c r="X53" s="118"/>
      <c r="Y53" s="118"/>
      <c r="Z53" s="117">
        <f t="shared" ref="Z53" si="123">SUMPRODUCT(--(Z14:Z49=0),--(Z14:Z49&lt;&gt;""),--(AA14:AA49="Z"))+SUMPRODUCT(--(Z14:Z49=0),--(Z14:Z49&lt;&gt;""),--(AA14:AA49=""))+SUMPRODUCT(--(Z14:Z49&gt;0),--(AA14:AA49="W"))+SUMPRODUCT(--(Z14:Z49&gt;0), --(Z14:Z49&lt;&gt;""),--(AA14:AA49=""))+SUMPRODUCT(--(Z14:Z49=""),--(AA14:AA49="Z"))</f>
        <v>0</v>
      </c>
      <c r="AA53" s="118"/>
      <c r="AB53" s="118"/>
      <c r="AC53" s="117">
        <f t="shared" ref="AC53" si="124">SUMPRODUCT(--(AC14:AC49=0),--(AC14:AC49&lt;&gt;""),--(AD14:AD49="Z"))+SUMPRODUCT(--(AC14:AC49=0),--(AC14:AC49&lt;&gt;""),--(AD14:AD49=""))+SUMPRODUCT(--(AC14:AC49&gt;0),--(AD14:AD49="W"))+SUMPRODUCT(--(AC14:AC49&gt;0), --(AC14:AC49&lt;&gt;""),--(AD14:AD49=""))+SUMPRODUCT(--(AC14:AC49=""),--(AD14:AD49="Z"))</f>
        <v>0</v>
      </c>
      <c r="AD53" s="118"/>
      <c r="AE53" s="118"/>
      <c r="AF53" s="117">
        <f t="shared" ref="AF53" si="125">SUMPRODUCT(--(AF14:AF49=0),--(AF14:AF49&lt;&gt;""),--(AG14:AG49="Z"))+SUMPRODUCT(--(AF14:AF49=0),--(AF14:AF49&lt;&gt;""),--(AG14:AG49=""))+SUMPRODUCT(--(AF14:AF49&gt;0),--(AG14:AG49="W"))+SUMPRODUCT(--(AF14:AF49&gt;0), --(AF14:AF49&lt;&gt;""),--(AG14:AG49=""))+SUMPRODUCT(--(AF14:AF49=""),--(AG14:AG49="Z"))</f>
        <v>0</v>
      </c>
      <c r="AG53" s="118"/>
      <c r="AH53" s="118"/>
      <c r="AI53" s="117">
        <f t="shared" ref="AI53" si="126">SUMPRODUCT(--(AI14:AI49=0),--(AI14:AI49&lt;&gt;""),--(AJ14:AJ49="Z"))+SUMPRODUCT(--(AI14:AI49=0),--(AI14:AI49&lt;&gt;""),--(AJ14:AJ49=""))+SUMPRODUCT(--(AI14:AI49&gt;0),--(AJ14:AJ49="W"))+SUMPRODUCT(--(AI14:AI49&gt;0), --(AI14:AI49&lt;&gt;""),--(AJ14:AJ49=""))+SUMPRODUCT(--(AI14:AI49=""),--(AJ14:AJ49="Z"))</f>
        <v>0</v>
      </c>
      <c r="AJ53" s="118"/>
      <c r="AK53" s="118"/>
    </row>
    <row r="54" spans="3:38" hidden="1"/>
    <row r="55" spans="3:38" hidden="1"/>
    <row r="56" spans="3:38" hidden="1"/>
    <row r="57" spans="3:38" hidden="1"/>
    <row r="58" spans="3:38" hidden="1"/>
    <row r="59" spans="3:38" hidden="1"/>
    <row r="60" spans="3:38" hidden="1"/>
    <row r="61" spans="3:38" hidden="1"/>
    <row r="62" spans="3:38" hidden="1"/>
  </sheetData>
  <sheetProtection password="CA1C" sheet="1" objects="1" scenarios="1" formatCells="0" formatColumns="0" formatRows="0" sort="0" autoFilter="0"/>
  <mergeCells count="24">
    <mergeCell ref="AF5:AH5"/>
    <mergeCell ref="AI5:AK5"/>
    <mergeCell ref="D38:D49"/>
    <mergeCell ref="D14:D25"/>
    <mergeCell ref="D26:D37"/>
    <mergeCell ref="Q5:S5"/>
    <mergeCell ref="T5:V5"/>
    <mergeCell ref="W5:Y5"/>
    <mergeCell ref="Z5:AB5"/>
    <mergeCell ref="AC5:AE5"/>
    <mergeCell ref="D3:E4"/>
    <mergeCell ref="D1:AL1"/>
    <mergeCell ref="Q4:S4"/>
    <mergeCell ref="T4:V4"/>
    <mergeCell ref="Z4:AB4"/>
    <mergeCell ref="AF4:AH4"/>
    <mergeCell ref="AI4:AK4"/>
    <mergeCell ref="W4:Y4"/>
    <mergeCell ref="AC4:AE4"/>
    <mergeCell ref="Q3:S3"/>
    <mergeCell ref="T3:Y3"/>
    <mergeCell ref="Z3:AE3"/>
    <mergeCell ref="AF3:AH3"/>
    <mergeCell ref="AI3:AK3"/>
  </mergeCells>
  <conditionalFormatting sqref="Q14:Q49 T14:T49 W14:W49 Z14:Z49 AC14:AC49 AF14:AF49 AI14:AI49">
    <cfRule type="expression" dxfId="25" priority="3">
      <formula xml:space="preserve"> OR(AND(Q14=0,Q14&lt;&gt;"",R14&lt;&gt;"Z",R14&lt;&gt;""),AND(Q14&gt;0,Q14&lt;&gt;"",R14&lt;&gt;"W",R14&lt;&gt;""),AND(Q14="", R14="W"))</formula>
    </cfRule>
  </conditionalFormatting>
  <conditionalFormatting sqref="R14:R49 U14:U49 X14:X49 AA14:AA49 AD14:AD49 AG14:AG49 AJ14:AJ49">
    <cfRule type="expression" dxfId="24" priority="2">
      <formula xml:space="preserve"> OR(AND(Q14=0,Q14&lt;&gt;"",R14&lt;&gt;"Z",R14&lt;&gt;""),AND(Q14&gt;0,Q14&lt;&gt;"",R14&lt;&gt;"W",R14&lt;&gt;""),AND(Q14="", R14="W"))</formula>
    </cfRule>
  </conditionalFormatting>
  <conditionalFormatting sqref="S14:S49 V14:V49 Y14:Y49 AB14:AB49 AE14:AE49 AH14:AH49 AK14:AK49">
    <cfRule type="expression" dxfId="23" priority="1">
      <formula xml:space="preserve"> AND(OR(R14="X",R14="W"),S14="")</formula>
    </cfRule>
  </conditionalFormatting>
  <conditionalFormatting sqref="AI25 AI37 Q25 T25 W25 Z25 AC25 AF25 Q37 T37 W37 Z37 AC37 AF37">
    <cfRule type="expression" dxfId="22" priority="5">
      <formula>OR(COUNTIF(R14:R24,"M")=11,COUNTIF(R14:R24,"X")=11)</formula>
    </cfRule>
    <cfRule type="expression" dxfId="21" priority="7">
      <formula>IF(OR(SUMPRODUCT(--(Q14:Q24=""),--(R14:R24=""))&gt;0,COUNTIF(R14:R24,"M")&gt;0,COUNTIF(R14:R24,"X")=11),"",SUM(Q14:Q24)) &lt;&gt; Q25</formula>
    </cfRule>
  </conditionalFormatting>
  <conditionalFormatting sqref="AJ25 AJ37 R25 U25 X25 AA25 AD25 AG25 R37 U37 X37 AA37 AD37 AG37">
    <cfRule type="expression" dxfId="20" priority="9">
      <formula>OR(COUNTIF(R14:R24,"M")=11,COUNTIF(R14:R24,"X")=11)</formula>
    </cfRule>
    <cfRule type="expression" dxfId="19" priority="11">
      <formula>IF(AND(COUNTIF(R14:R24,"X")=11,SUM(Q14:Q24)=0,ISNUMBER(Q25)),"",IF(COUNTIF(R14:R24,"M")&gt;0,"M",IF(AND(COUNTIF(R14:R24,R14)=11,OR(R14="X",R14="W",R14="Z")),UPPER(R14),""))) &lt;&gt; R25</formula>
    </cfRule>
  </conditionalFormatting>
  <conditionalFormatting sqref="AI38:AI49 Q38:Q49 T38:T49 W38:W49 Z38:Z49 AC38:AC49 AF38:AF49">
    <cfRule type="expression" dxfId="18" priority="13">
      <formula>OR(AND(R14="X",R26="X"),AND(R14="M",R26="M"))</formula>
    </cfRule>
    <cfRule type="expression" dxfId="17" priority="15">
      <formula>IF(OR(AND(Q14="",R14=""),AND(Q26="",R26=""),AND(R14="X",R26="X"),OR(R14="M",R26="M")),"",SUM(Q14,Q26)) &lt;&gt; Q38</formula>
    </cfRule>
  </conditionalFormatting>
  <conditionalFormatting sqref="AJ38:AJ49 R38:R49 U38:U49 X38:X49 AA38:AA49 AD38:AD49 AG38:AG49">
    <cfRule type="expression" dxfId="16" priority="17">
      <formula>OR(AND(R14="X",R26="X"),AND(R14="M",R26="M"))</formula>
    </cfRule>
    <cfRule type="expression" dxfId="15" priority="19">
      <formula>IF(AND(AND(R14="X",R26="X"),SUM(Q14,Q26)=0,ISNUMBER(Q38)),"",IF(OR(R14="M",R26="M"),"M",IF(AND(R14=R26,OR(R14="X",R14="W",R14="Z")),UPPER(R14),""))) &lt;&gt; R38</formula>
    </cfRule>
  </conditionalFormatting>
  <conditionalFormatting sqref="AI14:AI24 AI26:AI36">
    <cfRule type="expression" dxfId="14" priority="21">
      <formula>OR(AND(R14=U14,U14=AA14,AA14=AG14,R14="X"),AND(R14="M",U14="M",AA14="M",AG14="M"))</formula>
    </cfRule>
  </conditionalFormatting>
  <conditionalFormatting sqref="AI14:AI24 AI26:AI36">
    <cfRule type="expression" dxfId="13" priority="23">
      <formula>IF(OR(EXACT(Q14,R14),EXACT(T14,U14),EXACT(Z14,AA14),EXACT(AF14,AG14),AND(R14=U14,U14=AA14,AA14=AG14,R14="X"),OR(R14="M",U14="M",AA14="M",AG14="M")),"",SUM(Q14,T14,Z14,AF14)) &lt;&gt; AI14</formula>
    </cfRule>
  </conditionalFormatting>
  <conditionalFormatting sqref="AJ14:AJ24 AJ26:AJ36">
    <cfRule type="expression" dxfId="12" priority="25">
      <formula>OR(AND(R14=U14,U14=AA14,AA14=AG14,R14="X"),AND(R14="M",U14="M",AA14="M",AG14="M"))</formula>
    </cfRule>
  </conditionalFormatting>
  <conditionalFormatting sqref="AJ14:AJ24 AJ26:AJ36">
    <cfRule type="expression" dxfId="11" priority="27">
      <formula xml:space="preserve"> IF(AND(AND(R14="X",U14="X",AA14="X",AG14="X"),SUM(Q14,T14,Z14,AF14)=0,ISNUMBER(AI14)),"",IF(OR(R14="M",U14="M",AA14="M",AG14="M"),"M",IF(AND(R14=U14,U14=AA14,AA14=AG14,OR(R14="W",R14="Z",R14="X")),UPPER(R14),""))) &lt;&gt; AJ14</formula>
    </cfRule>
  </conditionalFormatting>
  <dataValidations count="4">
    <dataValidation allowBlank="1" showInputMessage="1" showErrorMessage="1" sqref="Q1:AK13 Q50:AK1048576 AL1:XFD1048576 A1:P1048576"/>
    <dataValidation type="decimal" operator="greaterThanOrEqual" allowBlank="1" showInputMessage="1" showErrorMessage="1" errorTitle="Entrada no válida" error="Por favor, ingrese un valor numérico" sqref="Q14:Q49 T14:T49 W14:W49 Z14:Z49 AC14:AC49 AF14:AF49 AI14:AI49">
      <formula1>0</formula1>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R14:R49 U14:U49 X14:X49 AA14:AA49 AD14:AD49 AG14:AG49 AJ14:AJ49">
      <formula1>"Z,M,X,W"</formula1>
    </dataValidation>
    <dataValidation type="textLength" allowBlank="1" showInputMessage="1" showErrorMessage="1" errorTitle="Entrada no válida" error="La longitud del texto debe ser entre 2 y 500 caracteres" sqref="S14:S49 V14:V49 Y14:Y49 AB14:AB49 AE14:AE49 AH14:AH49 AK14:AK49">
      <formula1>2</formula1>
      <formula2>500</formula2>
    </dataValidation>
  </dataValidations>
  <pageMargins left="0.23622047244094491" right="0.23622047244094491" top="0.74803149606299213" bottom="0.74803149606299213" header="0.31496062992125984" footer="0.31496062992125984"/>
  <pageSetup scale="59" fitToHeight="0" orientation="landscape" r:id="rId1"/>
  <headerFooter>
    <oddFooter>&amp;C&amp;P&amp;R&amp;F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39"/>
  <sheetViews>
    <sheetView showGridLines="0" topLeftCell="C1" zoomScaleNormal="100" workbookViewId="0">
      <pane xSplit="14" ySplit="13" topLeftCell="Q14" activePane="bottomRight" state="frozen"/>
      <selection activeCell="Q14" sqref="Q14"/>
      <selection pane="topRight" activeCell="Q14" sqref="Q14"/>
      <selection pane="bottomLeft" activeCell="Q14" sqref="Q14"/>
      <selection pane="bottomRight" activeCell="Q14" sqref="Q14"/>
    </sheetView>
  </sheetViews>
  <sheetFormatPr defaultColWidth="8.85546875" defaultRowHeight="15"/>
  <cols>
    <col min="1" max="1" width="18.28515625" style="92" hidden="1" customWidth="1"/>
    <col min="2" max="2" width="5" style="92" hidden="1" customWidth="1"/>
    <col min="3" max="3" width="5.7109375" style="92" customWidth="1"/>
    <col min="4" max="4" width="14.42578125" style="92" customWidth="1"/>
    <col min="5" max="5" width="31.5703125" style="92" customWidth="1"/>
    <col min="6" max="6" width="4.140625" style="92" hidden="1" customWidth="1"/>
    <col min="7" max="7" width="3.5703125" style="92" hidden="1" customWidth="1"/>
    <col min="8" max="8" width="3" style="92" hidden="1" customWidth="1"/>
    <col min="9" max="9" width="8.28515625" style="92" hidden="1" customWidth="1"/>
    <col min="10" max="10" width="3" style="92" hidden="1" customWidth="1"/>
    <col min="11" max="11" width="5.28515625" style="92" hidden="1" customWidth="1"/>
    <col min="12" max="12" width="3.7109375" style="92" hidden="1" customWidth="1"/>
    <col min="13" max="13" width="3" style="92" hidden="1" customWidth="1"/>
    <col min="14" max="15" width="4.140625" style="92" hidden="1" customWidth="1"/>
    <col min="16" max="16" width="10.42578125" style="92" hidden="1" customWidth="1"/>
    <col min="17" max="17" width="12.7109375" style="92" customWidth="1"/>
    <col min="18" max="18" width="2.7109375" style="92" customWidth="1"/>
    <col min="19" max="19" width="5.7109375" style="92" customWidth="1"/>
    <col min="20" max="20" width="12.7109375" style="92" customWidth="1"/>
    <col min="21" max="21" width="2.7109375" style="92" customWidth="1"/>
    <col min="22" max="22" width="5.7109375" style="92" customWidth="1"/>
    <col min="23" max="24" width="3.28515625" style="92" customWidth="1"/>
    <col min="25" max="31" width="8.85546875" style="215"/>
    <col min="32" max="16384" width="8.85546875" style="92"/>
  </cols>
  <sheetData>
    <row r="1" spans="1:32" ht="45" customHeight="1">
      <c r="A1" s="88" t="s">
        <v>110</v>
      </c>
      <c r="B1" s="89" t="s">
        <v>439</v>
      </c>
      <c r="C1" s="90"/>
      <c r="D1" s="289" t="s">
        <v>673</v>
      </c>
      <c r="E1" s="289"/>
      <c r="F1" s="289"/>
      <c r="G1" s="289"/>
      <c r="H1" s="289"/>
      <c r="I1" s="289"/>
      <c r="J1" s="289"/>
      <c r="K1" s="289"/>
      <c r="L1" s="289"/>
      <c r="M1" s="289"/>
      <c r="N1" s="289"/>
      <c r="O1" s="289"/>
      <c r="P1" s="289"/>
      <c r="Q1" s="289"/>
      <c r="R1" s="289"/>
      <c r="S1" s="289"/>
      <c r="T1" s="289"/>
      <c r="U1" s="289"/>
      <c r="V1" s="289"/>
      <c r="W1" s="289"/>
      <c r="X1" s="116"/>
    </row>
    <row r="2" spans="1:32" ht="7.5" customHeight="1">
      <c r="A2" s="88" t="s">
        <v>116</v>
      </c>
      <c r="B2" s="93" t="str">
        <f>VLOOKUP(VAL_C1!$B$2,VAL_Drop_Down_Lists!$A$3:$B$213,2,FALSE)</f>
        <v>_X</v>
      </c>
      <c r="C2" s="95"/>
      <c r="D2" s="95"/>
      <c r="E2" s="95"/>
      <c r="F2" s="95"/>
      <c r="G2" s="95"/>
      <c r="H2" s="95"/>
      <c r="I2" s="95"/>
      <c r="J2" s="95"/>
      <c r="K2" s="95"/>
      <c r="L2" s="95"/>
      <c r="M2" s="95"/>
      <c r="N2" s="95"/>
      <c r="O2" s="95"/>
      <c r="P2" s="95"/>
      <c r="Q2" s="95"/>
      <c r="R2" s="95"/>
      <c r="S2" s="95"/>
      <c r="T2" s="95"/>
      <c r="U2" s="95"/>
      <c r="V2" s="95"/>
      <c r="W2" s="116"/>
      <c r="X2" s="116"/>
    </row>
    <row r="3" spans="1:32" s="215" customFormat="1" ht="45" customHeight="1">
      <c r="A3" s="88" t="s">
        <v>120</v>
      </c>
      <c r="B3" s="93" t="str">
        <f>IF(VAL_C1!$H$32&lt;&gt;"", YEAR(VAL_C1!$H$32),"")</f>
        <v/>
      </c>
      <c r="C3" s="95"/>
      <c r="D3" s="277" t="s">
        <v>674</v>
      </c>
      <c r="E3" s="277"/>
      <c r="F3" s="216"/>
      <c r="G3" s="216"/>
      <c r="H3" s="216"/>
      <c r="I3" s="216"/>
      <c r="J3" s="216"/>
      <c r="K3" s="216"/>
      <c r="L3" s="216"/>
      <c r="M3" s="216"/>
      <c r="N3" s="216"/>
      <c r="O3" s="216"/>
      <c r="P3" s="216"/>
      <c r="Q3" s="277" t="s">
        <v>494</v>
      </c>
      <c r="R3" s="277"/>
      <c r="S3" s="277"/>
      <c r="T3" s="326" t="s">
        <v>753</v>
      </c>
      <c r="U3" s="326"/>
      <c r="V3" s="326"/>
      <c r="W3" s="116"/>
      <c r="X3" s="116"/>
      <c r="AF3" s="92"/>
    </row>
    <row r="4" spans="1:32" s="215" customFormat="1">
      <c r="A4" s="88" t="s">
        <v>123</v>
      </c>
      <c r="B4" s="93" t="str">
        <f>IF(VAL_C1!$H$33&lt;&gt;"", YEAR(VAL_C1!$H$33),"")</f>
        <v/>
      </c>
      <c r="C4" s="95"/>
      <c r="D4" s="277"/>
      <c r="E4" s="277"/>
      <c r="F4" s="217"/>
      <c r="G4" s="217"/>
      <c r="H4" s="217"/>
      <c r="I4" s="217"/>
      <c r="J4" s="217"/>
      <c r="K4" s="217"/>
      <c r="L4" s="217"/>
      <c r="M4" s="217"/>
      <c r="N4" s="217"/>
      <c r="O4" s="217"/>
      <c r="P4" s="217"/>
      <c r="Q4" s="277" t="s">
        <v>502</v>
      </c>
      <c r="R4" s="277"/>
      <c r="S4" s="277"/>
      <c r="T4" s="327" t="s">
        <v>496</v>
      </c>
      <c r="U4" s="327"/>
      <c r="V4" s="327"/>
      <c r="W4" s="186"/>
      <c r="X4" s="116"/>
      <c r="AF4" s="92"/>
    </row>
    <row r="5" spans="1:32" s="215" customFormat="1" hidden="1">
      <c r="A5" s="88" t="s">
        <v>125</v>
      </c>
      <c r="B5" s="89" t="s">
        <v>0</v>
      </c>
      <c r="C5" s="95"/>
      <c r="D5" s="217"/>
      <c r="E5" s="217"/>
      <c r="F5" s="218"/>
      <c r="G5" s="151"/>
      <c r="H5" s="151"/>
      <c r="I5" s="151"/>
      <c r="J5" s="151"/>
      <c r="K5" s="151"/>
      <c r="L5" s="151"/>
      <c r="M5" s="151"/>
      <c r="N5" s="151"/>
      <c r="O5" s="151"/>
      <c r="P5" s="151"/>
      <c r="Q5" s="151"/>
      <c r="R5" s="151"/>
      <c r="S5" s="151"/>
      <c r="T5" s="151"/>
      <c r="U5" s="151"/>
      <c r="V5" s="151"/>
      <c r="W5" s="186"/>
      <c r="X5" s="116"/>
      <c r="AF5" s="92"/>
    </row>
    <row r="6" spans="1:32" s="215" customFormat="1" hidden="1">
      <c r="A6" s="88" t="s">
        <v>127</v>
      </c>
      <c r="B6" s="89"/>
      <c r="C6" s="95"/>
      <c r="D6" s="217"/>
      <c r="E6" s="217"/>
      <c r="F6" s="218"/>
      <c r="G6" s="151"/>
      <c r="H6" s="151"/>
      <c r="I6" s="151"/>
      <c r="J6" s="151"/>
      <c r="K6" s="151"/>
      <c r="L6" s="151"/>
      <c r="M6" s="151"/>
      <c r="N6" s="151"/>
      <c r="O6" s="151"/>
      <c r="P6" s="151" t="s">
        <v>1</v>
      </c>
      <c r="Q6" s="151" t="s">
        <v>435</v>
      </c>
      <c r="R6" s="151"/>
      <c r="S6" s="151"/>
      <c r="T6" s="151" t="s">
        <v>435</v>
      </c>
      <c r="U6" s="151"/>
      <c r="V6" s="151"/>
      <c r="W6" s="186"/>
      <c r="X6" s="116"/>
      <c r="AF6" s="92"/>
    </row>
    <row r="7" spans="1:32" s="215" customFormat="1" ht="21" hidden="1">
      <c r="A7" s="88" t="s">
        <v>129</v>
      </c>
      <c r="B7" s="93" t="str">
        <f>IF(VAL_C1!$H$33&lt;&gt;"", YEAR(VAL_C1!$H$33),"")</f>
        <v/>
      </c>
      <c r="C7" s="95"/>
      <c r="D7" s="217"/>
      <c r="E7" s="217"/>
      <c r="F7" s="218"/>
      <c r="G7" s="150"/>
      <c r="H7" s="150"/>
      <c r="I7" s="150"/>
      <c r="J7" s="150"/>
      <c r="K7" s="150"/>
      <c r="L7" s="150"/>
      <c r="M7" s="150"/>
      <c r="N7" s="151"/>
      <c r="O7" s="151"/>
      <c r="P7" s="151" t="s">
        <v>156</v>
      </c>
      <c r="Q7" s="151" t="s">
        <v>175</v>
      </c>
      <c r="R7" s="151"/>
      <c r="S7" s="151"/>
      <c r="T7" s="151" t="s">
        <v>171</v>
      </c>
      <c r="U7" s="151"/>
      <c r="V7" s="151"/>
      <c r="W7" s="186"/>
      <c r="X7" s="116"/>
      <c r="AF7" s="92"/>
    </row>
    <row r="8" spans="1:32" s="215" customFormat="1" ht="21" hidden="1">
      <c r="A8" s="88" t="s">
        <v>131</v>
      </c>
      <c r="B8" s="93" t="str">
        <f>IF(VAL_C1!$H$34&lt;&gt;"", YEAR(VAL_C1!$H$34),"")</f>
        <v/>
      </c>
      <c r="C8" s="95"/>
      <c r="D8" s="217"/>
      <c r="E8" s="217"/>
      <c r="F8" s="218"/>
      <c r="G8" s="150"/>
      <c r="H8" s="150"/>
      <c r="I8" s="150"/>
      <c r="J8" s="150"/>
      <c r="K8" s="150"/>
      <c r="L8" s="150"/>
      <c r="M8" s="150"/>
      <c r="N8" s="151"/>
      <c r="O8" s="151"/>
      <c r="P8" s="151" t="s">
        <v>157</v>
      </c>
      <c r="Q8" s="151" t="s">
        <v>0</v>
      </c>
      <c r="R8" s="151"/>
      <c r="S8" s="151"/>
      <c r="T8" s="151" t="s">
        <v>0</v>
      </c>
      <c r="U8" s="151"/>
      <c r="V8" s="151"/>
      <c r="W8" s="186"/>
      <c r="X8" s="116"/>
      <c r="AF8" s="92"/>
    </row>
    <row r="9" spans="1:32" s="215" customFormat="1" ht="21" hidden="1">
      <c r="A9" s="88" t="s">
        <v>133</v>
      </c>
      <c r="B9" s="89" t="s">
        <v>488</v>
      </c>
      <c r="C9" s="95"/>
      <c r="D9" s="217"/>
      <c r="E9" s="217"/>
      <c r="F9" s="218"/>
      <c r="G9" s="150"/>
      <c r="H9" s="150"/>
      <c r="I9" s="150"/>
      <c r="J9" s="150"/>
      <c r="K9" s="150"/>
      <c r="L9" s="150"/>
      <c r="M9" s="150"/>
      <c r="N9" s="151"/>
      <c r="O9" s="151"/>
      <c r="P9" s="151" t="s">
        <v>158</v>
      </c>
      <c r="Q9" s="151" t="s">
        <v>0</v>
      </c>
      <c r="R9" s="151"/>
      <c r="S9" s="151"/>
      <c r="T9" s="151" t="s">
        <v>0</v>
      </c>
      <c r="U9" s="151"/>
      <c r="V9" s="151"/>
      <c r="W9" s="186"/>
      <c r="X9" s="116"/>
      <c r="AF9" s="92"/>
    </row>
    <row r="10" spans="1:32" s="215" customFormat="1" ht="21" hidden="1">
      <c r="A10" s="88" t="s">
        <v>135</v>
      </c>
      <c r="B10" s="89">
        <v>0</v>
      </c>
      <c r="C10" s="95"/>
      <c r="D10" s="217"/>
      <c r="E10" s="217"/>
      <c r="F10" s="218"/>
      <c r="G10" s="150"/>
      <c r="H10" s="150"/>
      <c r="I10" s="150"/>
      <c r="J10" s="150"/>
      <c r="K10" s="150"/>
      <c r="L10" s="150"/>
      <c r="M10" s="150"/>
      <c r="N10" s="151"/>
      <c r="O10" s="151"/>
      <c r="P10" s="151" t="s">
        <v>2</v>
      </c>
      <c r="Q10" s="151" t="s">
        <v>0</v>
      </c>
      <c r="R10" s="151"/>
      <c r="S10" s="151"/>
      <c r="T10" s="151" t="s">
        <v>0</v>
      </c>
      <c r="U10" s="151"/>
      <c r="V10" s="151"/>
      <c r="W10" s="186"/>
      <c r="X10" s="116"/>
      <c r="AF10" s="92"/>
    </row>
    <row r="11" spans="1:32" s="215" customFormat="1" ht="21" hidden="1">
      <c r="A11" s="88" t="s">
        <v>137</v>
      </c>
      <c r="B11" s="89">
        <v>0</v>
      </c>
      <c r="C11" s="95"/>
      <c r="D11" s="217"/>
      <c r="E11" s="217"/>
      <c r="F11" s="218"/>
      <c r="G11" s="150"/>
      <c r="H11" s="150"/>
      <c r="I11" s="150"/>
      <c r="J11" s="150"/>
      <c r="K11" s="150"/>
      <c r="L11" s="150"/>
      <c r="M11" s="150"/>
      <c r="N11" s="151"/>
      <c r="O11" s="151"/>
      <c r="P11" s="151"/>
      <c r="Q11" s="151"/>
      <c r="R11" s="151"/>
      <c r="S11" s="151"/>
      <c r="T11" s="151"/>
      <c r="U11" s="151"/>
      <c r="V11" s="151"/>
      <c r="W11" s="186"/>
      <c r="X11" s="116"/>
      <c r="AF11" s="92"/>
    </row>
    <row r="12" spans="1:32" s="215" customFormat="1" ht="21" hidden="1">
      <c r="A12" s="183"/>
      <c r="B12" s="183"/>
      <c r="C12" s="95"/>
      <c r="D12" s="217"/>
      <c r="E12" s="217"/>
      <c r="F12" s="218"/>
      <c r="G12" s="150"/>
      <c r="H12" s="150"/>
      <c r="I12" s="150"/>
      <c r="J12" s="150"/>
      <c r="K12" s="150"/>
      <c r="L12" s="150"/>
      <c r="M12" s="150"/>
      <c r="N12" s="151"/>
      <c r="O12" s="151"/>
      <c r="P12" s="151"/>
      <c r="Q12" s="151"/>
      <c r="R12" s="151"/>
      <c r="S12" s="151"/>
      <c r="T12" s="151"/>
      <c r="U12" s="151"/>
      <c r="V12" s="151"/>
      <c r="W12" s="186"/>
      <c r="X12" s="116"/>
      <c r="AF12" s="92"/>
    </row>
    <row r="13" spans="1:32" s="215" customFormat="1" ht="3.75" hidden="1" customHeight="1">
      <c r="A13" s="183"/>
      <c r="B13" s="183"/>
      <c r="C13" s="95"/>
      <c r="D13" s="226"/>
      <c r="E13" s="226"/>
      <c r="F13" s="226"/>
      <c r="G13" s="225"/>
      <c r="H13" s="225" t="s">
        <v>138</v>
      </c>
      <c r="I13" s="225" t="s">
        <v>141</v>
      </c>
      <c r="J13" s="225" t="s">
        <v>143</v>
      </c>
      <c r="K13" s="225" t="s">
        <v>145</v>
      </c>
      <c r="L13" s="225" t="s">
        <v>147</v>
      </c>
      <c r="M13" s="225" t="s">
        <v>149</v>
      </c>
      <c r="N13" s="225" t="s">
        <v>151</v>
      </c>
      <c r="O13" s="225" t="s">
        <v>153</v>
      </c>
      <c r="P13" s="224"/>
      <c r="Q13" s="227"/>
      <c r="R13" s="227"/>
      <c r="S13" s="227"/>
      <c r="T13" s="227"/>
      <c r="U13" s="227"/>
      <c r="V13" s="227"/>
      <c r="W13" s="227"/>
      <c r="X13" s="227"/>
    </row>
    <row r="14" spans="1:32" s="215" customFormat="1" ht="15" customHeight="1">
      <c r="A14" s="219"/>
      <c r="B14" s="219"/>
      <c r="C14" s="95"/>
      <c r="D14" s="284" t="s">
        <v>503</v>
      </c>
      <c r="E14" s="109" t="s">
        <v>504</v>
      </c>
      <c r="F14" s="218"/>
      <c r="G14" s="151"/>
      <c r="H14" s="151" t="s">
        <v>162</v>
      </c>
      <c r="I14" s="151" t="s">
        <v>164</v>
      </c>
      <c r="J14" s="151" t="s">
        <v>0</v>
      </c>
      <c r="K14" s="151" t="s">
        <v>167</v>
      </c>
      <c r="L14" s="151" t="s">
        <v>168</v>
      </c>
      <c r="M14" s="151" t="s">
        <v>0</v>
      </c>
      <c r="N14" s="151" t="s">
        <v>436</v>
      </c>
      <c r="O14" s="151" t="s">
        <v>436</v>
      </c>
      <c r="P14" s="155"/>
      <c r="Q14" s="45"/>
      <c r="R14" s="84"/>
      <c r="S14" s="85"/>
      <c r="T14" s="45"/>
      <c r="U14" s="84"/>
      <c r="V14" s="85"/>
      <c r="W14" s="141"/>
      <c r="X14" s="116"/>
      <c r="AF14" s="92"/>
    </row>
    <row r="15" spans="1:32" s="215" customFormat="1" ht="15" customHeight="1">
      <c r="A15" s="219"/>
      <c r="B15" s="219"/>
      <c r="C15" s="95"/>
      <c r="D15" s="285"/>
      <c r="E15" s="109" t="s">
        <v>505</v>
      </c>
      <c r="F15" s="218"/>
      <c r="G15" s="151"/>
      <c r="H15" s="151" t="s">
        <v>163</v>
      </c>
      <c r="I15" s="151" t="s">
        <v>164</v>
      </c>
      <c r="J15" s="151" t="s">
        <v>0</v>
      </c>
      <c r="K15" s="151" t="s">
        <v>167</v>
      </c>
      <c r="L15" s="151" t="s">
        <v>168</v>
      </c>
      <c r="M15" s="151" t="s">
        <v>0</v>
      </c>
      <c r="N15" s="151" t="s">
        <v>436</v>
      </c>
      <c r="O15" s="151" t="s">
        <v>436</v>
      </c>
      <c r="P15" s="155"/>
      <c r="Q15" s="45"/>
      <c r="R15" s="84"/>
      <c r="S15" s="85"/>
      <c r="T15" s="45"/>
      <c r="U15" s="84"/>
      <c r="V15" s="85"/>
      <c r="W15" s="141"/>
      <c r="X15" s="116"/>
      <c r="AF15" s="92"/>
    </row>
    <row r="16" spans="1:32" s="215" customFormat="1" ht="15" customHeight="1">
      <c r="A16" s="219"/>
      <c r="B16" s="219"/>
      <c r="C16" s="95"/>
      <c r="D16" s="286"/>
      <c r="E16" s="114" t="s">
        <v>506</v>
      </c>
      <c r="F16" s="218"/>
      <c r="G16" s="151"/>
      <c r="H16" s="151" t="s">
        <v>0</v>
      </c>
      <c r="I16" s="151" t="s">
        <v>164</v>
      </c>
      <c r="J16" s="151" t="s">
        <v>0</v>
      </c>
      <c r="K16" s="151" t="s">
        <v>167</v>
      </c>
      <c r="L16" s="151" t="s">
        <v>168</v>
      </c>
      <c r="M16" s="151" t="s">
        <v>0</v>
      </c>
      <c r="N16" s="151" t="s">
        <v>436</v>
      </c>
      <c r="O16" s="151" t="s">
        <v>436</v>
      </c>
      <c r="P16" s="155"/>
      <c r="Q16" s="42" t="str">
        <f>IF(OR(AND(Q14="",R14=""),AND(Q15="",R15=""),AND(R14="X",R15="X"),OR(R14="M",R15="M")),"",SUM(Q14,Q15))</f>
        <v/>
      </c>
      <c r="R16" s="43" t="str">
        <f>IF(AND(AND(R14="X",R15="X"),SUM(Q14,Q15)=0,ISNUMBER(Q16)),"",IF(OR(R14="M",R15="M"),"M",IF(AND(R14=R15,OR(R14="X",R14="W",R14="Z")),UPPER(R14),"")))</f>
        <v/>
      </c>
      <c r="S16" s="44"/>
      <c r="T16" s="42" t="str">
        <f t="shared" ref="T16" si="0">IF(OR(AND(T14="",U14=""),AND(T15="",U15=""),AND(U14="X",U15="X"),OR(U14="M",U15="M")),"",SUM(T14,T15))</f>
        <v/>
      </c>
      <c r="U16" s="43" t="str">
        <f t="shared" ref="U16" si="1">IF(AND(AND(U14="X",U15="X"),SUM(T14,T15)=0,ISNUMBER(T16)),"",IF(OR(U14="M",U15="M"),"M",IF(AND(U14=U15,OR(U14="X",U14="W",U14="Z")),UPPER(U14),"")))</f>
        <v/>
      </c>
      <c r="V16" s="44"/>
      <c r="W16" s="141"/>
      <c r="X16" s="116"/>
      <c r="AF16" s="92"/>
    </row>
    <row r="17" spans="1:32" s="215" customFormat="1" ht="15" customHeight="1">
      <c r="A17" s="219"/>
      <c r="B17" s="219"/>
      <c r="C17" s="95"/>
      <c r="D17" s="284" t="s">
        <v>507</v>
      </c>
      <c r="E17" s="109" t="s">
        <v>504</v>
      </c>
      <c r="F17" s="218"/>
      <c r="G17" s="151"/>
      <c r="H17" s="151" t="s">
        <v>162</v>
      </c>
      <c r="I17" s="151" t="s">
        <v>165</v>
      </c>
      <c r="J17" s="151" t="s">
        <v>0</v>
      </c>
      <c r="K17" s="151" t="s">
        <v>167</v>
      </c>
      <c r="L17" s="151" t="s">
        <v>168</v>
      </c>
      <c r="M17" s="151" t="s">
        <v>0</v>
      </c>
      <c r="N17" s="151" t="s">
        <v>436</v>
      </c>
      <c r="O17" s="151" t="s">
        <v>436</v>
      </c>
      <c r="P17" s="155"/>
      <c r="Q17" s="45"/>
      <c r="R17" s="84"/>
      <c r="S17" s="85"/>
      <c r="T17" s="45"/>
      <c r="U17" s="84"/>
      <c r="V17" s="85"/>
      <c r="W17" s="141"/>
      <c r="X17" s="116"/>
      <c r="AF17" s="92"/>
    </row>
    <row r="18" spans="1:32" s="215" customFormat="1" ht="15" customHeight="1">
      <c r="A18" s="219"/>
      <c r="B18" s="219"/>
      <c r="C18" s="95"/>
      <c r="D18" s="285"/>
      <c r="E18" s="109" t="s">
        <v>505</v>
      </c>
      <c r="F18" s="218"/>
      <c r="G18" s="151"/>
      <c r="H18" s="151" t="s">
        <v>163</v>
      </c>
      <c r="I18" s="151" t="s">
        <v>165</v>
      </c>
      <c r="J18" s="151" t="s">
        <v>0</v>
      </c>
      <c r="K18" s="151" t="s">
        <v>167</v>
      </c>
      <c r="L18" s="151" t="s">
        <v>168</v>
      </c>
      <c r="M18" s="151" t="s">
        <v>0</v>
      </c>
      <c r="N18" s="151" t="s">
        <v>436</v>
      </c>
      <c r="O18" s="151" t="s">
        <v>436</v>
      </c>
      <c r="P18" s="155"/>
      <c r="Q18" s="45"/>
      <c r="R18" s="84"/>
      <c r="S18" s="85"/>
      <c r="T18" s="45"/>
      <c r="U18" s="84"/>
      <c r="V18" s="85"/>
      <c r="W18" s="141"/>
      <c r="X18" s="116"/>
      <c r="AF18" s="92"/>
    </row>
    <row r="19" spans="1:32" s="215" customFormat="1" ht="15" customHeight="1">
      <c r="A19" s="219"/>
      <c r="B19" s="219"/>
      <c r="C19" s="95"/>
      <c r="D19" s="286"/>
      <c r="E19" s="114" t="s">
        <v>506</v>
      </c>
      <c r="F19" s="218"/>
      <c r="G19" s="151"/>
      <c r="H19" s="151" t="s">
        <v>0</v>
      </c>
      <c r="I19" s="151" t="s">
        <v>165</v>
      </c>
      <c r="J19" s="151" t="s">
        <v>0</v>
      </c>
      <c r="K19" s="151" t="s">
        <v>167</v>
      </c>
      <c r="L19" s="151" t="s">
        <v>168</v>
      </c>
      <c r="M19" s="151" t="s">
        <v>0</v>
      </c>
      <c r="N19" s="151" t="s">
        <v>436</v>
      </c>
      <c r="O19" s="151" t="s">
        <v>436</v>
      </c>
      <c r="P19" s="155"/>
      <c r="Q19" s="42" t="str">
        <f t="shared" ref="Q19" si="2">IF(OR(AND(Q17="",R17=""),AND(Q18="",R18=""),AND(R17="X",R18="X"),OR(R17="M",R18="M")),"",SUM(Q17,Q18))</f>
        <v/>
      </c>
      <c r="R19" s="43" t="str">
        <f t="shared" ref="R19" si="3">IF(AND(AND(R17="X",R18="X"),SUM(Q17,Q18)=0,ISNUMBER(Q19)),"",IF(OR(R17="M",R18="M"),"M",IF(AND(R17=R18,OR(R17="X",R17="W",R17="Z")),UPPER(R17),"")))</f>
        <v/>
      </c>
      <c r="S19" s="44"/>
      <c r="T19" s="42" t="str">
        <f t="shared" ref="T19" si="4">IF(OR(AND(T17="",U17=""),AND(T18="",U18=""),AND(U17="X",U18="X"),OR(U17="M",U18="M")),"",SUM(T17,T18))</f>
        <v/>
      </c>
      <c r="U19" s="43" t="str">
        <f t="shared" ref="U19" si="5">IF(AND(AND(U17="X",U18="X"),SUM(T17,T18)=0,ISNUMBER(T19)),"",IF(OR(U17="M",U18="M"),"M",IF(AND(U17=U18,OR(U17="X",U17="W",U17="Z")),UPPER(U17),"")))</f>
        <v/>
      </c>
      <c r="V19" s="44"/>
      <c r="W19" s="141"/>
      <c r="X19" s="116"/>
      <c r="AF19" s="92"/>
    </row>
    <row r="20" spans="1:32" s="215" customFormat="1" ht="15" customHeight="1">
      <c r="A20" s="219"/>
      <c r="B20" s="219"/>
      <c r="C20" s="95"/>
      <c r="D20" s="278" t="s">
        <v>4</v>
      </c>
      <c r="E20" s="114" t="s">
        <v>504</v>
      </c>
      <c r="F20" s="218"/>
      <c r="G20" s="151"/>
      <c r="H20" s="151" t="s">
        <v>162</v>
      </c>
      <c r="I20" s="155" t="s">
        <v>166</v>
      </c>
      <c r="J20" s="151" t="s">
        <v>0</v>
      </c>
      <c r="K20" s="151" t="s">
        <v>167</v>
      </c>
      <c r="L20" s="151" t="s">
        <v>168</v>
      </c>
      <c r="M20" s="151" t="s">
        <v>0</v>
      </c>
      <c r="N20" s="151" t="s">
        <v>436</v>
      </c>
      <c r="O20" s="151" t="s">
        <v>436</v>
      </c>
      <c r="P20" s="155"/>
      <c r="Q20" s="42" t="str">
        <f>IF(OR(AND(Q14="",R14=""),AND(Q17="",R17=""),AND(R14="X",R17="X"),OR(R14="M",R17="M")),"",SUM(Q14,Q17))</f>
        <v/>
      </c>
      <c r="R20" s="43" t="str">
        <f>IF(AND(AND(R14="X",R17="X"),SUM(Q14,Q17)=0,ISNUMBER(Q20)),"",IF(OR(R14="M",R17="M"),"M",IF(AND(R14=R17,OR(R14="X",R14="W",R14="Z")),UPPER(R14),"")))</f>
        <v/>
      </c>
      <c r="S20" s="44"/>
      <c r="T20" s="42" t="str">
        <f t="shared" ref="T20" si="6">IF(OR(AND(T14="",U14=""),AND(T17="",U17=""),AND(U14="X",U17="X"),OR(U14="M",U17="M")),"",SUM(T14,T17))</f>
        <v/>
      </c>
      <c r="U20" s="43" t="str">
        <f t="shared" ref="U20" si="7">IF(AND(AND(U14="X",U17="X"),SUM(T14,T17)=0,ISNUMBER(T20)),"",IF(OR(U14="M",U17="M"),"M",IF(AND(U14=U17,OR(U14="X",U14="W",U14="Z")),UPPER(U14),"")))</f>
        <v/>
      </c>
      <c r="V20" s="44"/>
      <c r="W20" s="141"/>
      <c r="X20" s="116"/>
      <c r="AF20" s="92"/>
    </row>
    <row r="21" spans="1:32" s="215" customFormat="1" ht="15" customHeight="1">
      <c r="A21" s="219"/>
      <c r="B21" s="219"/>
      <c r="C21" s="95"/>
      <c r="D21" s="279"/>
      <c r="E21" s="114" t="s">
        <v>505</v>
      </c>
      <c r="F21" s="218"/>
      <c r="G21" s="151"/>
      <c r="H21" s="151" t="s">
        <v>163</v>
      </c>
      <c r="I21" s="155" t="s">
        <v>166</v>
      </c>
      <c r="J21" s="151" t="s">
        <v>0</v>
      </c>
      <c r="K21" s="151" t="s">
        <v>167</v>
      </c>
      <c r="L21" s="151" t="s">
        <v>168</v>
      </c>
      <c r="M21" s="151" t="s">
        <v>0</v>
      </c>
      <c r="N21" s="151" t="s">
        <v>436</v>
      </c>
      <c r="O21" s="151" t="s">
        <v>436</v>
      </c>
      <c r="P21" s="155"/>
      <c r="Q21" s="42" t="str">
        <f t="shared" ref="Q21" si="8">IF(OR(AND(Q15="",R15=""),AND(Q18="",R18=""),AND(R15="X",R18="X"),OR(R15="M",R18="M")),"",SUM(Q15,Q18))</f>
        <v/>
      </c>
      <c r="R21" s="43" t="str">
        <f t="shared" ref="R21" si="9">IF(AND(AND(R15="X",R18="X"),SUM(Q15,Q18)=0,ISNUMBER(Q21)),"",IF(OR(R15="M",R18="M"),"M",IF(AND(R15=R18,OR(R15="X",R15="W",R15="Z")),UPPER(R15),"")))</f>
        <v/>
      </c>
      <c r="S21" s="44"/>
      <c r="T21" s="42" t="str">
        <f t="shared" ref="T21" si="10">IF(OR(AND(T15="",U15=""),AND(T18="",U18=""),AND(U15="X",U18="X"),OR(U15="M",U18="M")),"",SUM(T15,T18))</f>
        <v/>
      </c>
      <c r="U21" s="43" t="str">
        <f t="shared" ref="U21" si="11">IF(AND(AND(U15="X",U18="X"),SUM(T15,T18)=0,ISNUMBER(T21)),"",IF(OR(U15="M",U18="M"),"M",IF(AND(U15=U18,OR(U15="X",U15="W",U15="Z")),UPPER(U15),"")))</f>
        <v/>
      </c>
      <c r="V21" s="44"/>
      <c r="W21" s="116"/>
      <c r="X21" s="116"/>
      <c r="AF21" s="92"/>
    </row>
    <row r="22" spans="1:32" s="215" customFormat="1" ht="15" customHeight="1">
      <c r="A22" s="219"/>
      <c r="B22" s="219"/>
      <c r="C22" s="95"/>
      <c r="D22" s="280"/>
      <c r="E22" s="114" t="s">
        <v>506</v>
      </c>
      <c r="F22" s="218"/>
      <c r="G22" s="151"/>
      <c r="H22" s="151" t="s">
        <v>0</v>
      </c>
      <c r="I22" s="155" t="s">
        <v>166</v>
      </c>
      <c r="J22" s="151" t="s">
        <v>0</v>
      </c>
      <c r="K22" s="151" t="s">
        <v>167</v>
      </c>
      <c r="L22" s="151" t="s">
        <v>168</v>
      </c>
      <c r="M22" s="151" t="s">
        <v>0</v>
      </c>
      <c r="N22" s="151" t="s">
        <v>436</v>
      </c>
      <c r="O22" s="151" t="s">
        <v>436</v>
      </c>
      <c r="P22" s="155"/>
      <c r="Q22" s="42" t="str">
        <f t="shared" ref="Q22" si="12">IF(OR(AND(Q16="",R16=""),AND(Q19="",R19=""),AND(R16="X",R19="X"),OR(R16="M",R19="M")),"",SUM(Q16,Q19))</f>
        <v/>
      </c>
      <c r="R22" s="43" t="str">
        <f t="shared" ref="R22" si="13">IF(AND(AND(R16="X",R19="X"),SUM(Q16,Q19)=0,ISNUMBER(Q22)),"",IF(OR(R16="M",R19="M"),"M",IF(AND(R16=R19,OR(R16="X",R16="W",R16="Z")),UPPER(R16),"")))</f>
        <v/>
      </c>
      <c r="S22" s="44"/>
      <c r="T22" s="42" t="str">
        <f t="shared" ref="T22" si="14">IF(OR(AND(T16="",U16=""),AND(T19="",U19=""),AND(U16="X",U19="X"),OR(U16="M",U19="M")),"",SUM(T16,T19))</f>
        <v/>
      </c>
      <c r="U22" s="43" t="str">
        <f t="shared" ref="U22" si="15">IF(AND(AND(U16="X",U19="X"),SUM(T16,T19)=0,ISNUMBER(T22)),"",IF(OR(U16="M",U19="M"),"M",IF(AND(U16=U19,OR(U16="X",U16="W",U16="Z")),UPPER(U16),"")))</f>
        <v/>
      </c>
      <c r="V22" s="44"/>
      <c r="W22" s="116"/>
      <c r="X22" s="116"/>
      <c r="AF22" s="92"/>
    </row>
    <row r="23" spans="1:32" s="215" customFormat="1" ht="15" customHeight="1">
      <c r="A23" s="219"/>
      <c r="B23" s="219"/>
      <c r="C23" s="95"/>
      <c r="D23" s="276" t="s">
        <v>508</v>
      </c>
      <c r="E23" s="276"/>
      <c r="F23" s="218"/>
      <c r="G23" s="151"/>
      <c r="H23" s="151" t="s">
        <v>0</v>
      </c>
      <c r="I23" s="155" t="s">
        <v>166</v>
      </c>
      <c r="J23" s="151" t="s">
        <v>0</v>
      </c>
      <c r="K23" s="151" t="s">
        <v>167</v>
      </c>
      <c r="L23" s="151" t="s">
        <v>169</v>
      </c>
      <c r="M23" s="151" t="s">
        <v>0</v>
      </c>
      <c r="N23" s="151" t="s">
        <v>436</v>
      </c>
      <c r="O23" s="151" t="s">
        <v>436</v>
      </c>
      <c r="P23" s="155"/>
      <c r="Q23" s="45"/>
      <c r="R23" s="84"/>
      <c r="S23" s="85"/>
      <c r="T23" s="45"/>
      <c r="U23" s="84"/>
      <c r="V23" s="85"/>
      <c r="W23" s="116"/>
      <c r="X23" s="116"/>
      <c r="AF23" s="92"/>
    </row>
    <row r="24" spans="1:32" s="215" customFormat="1">
      <c r="A24" s="211"/>
      <c r="B24" s="211"/>
      <c r="C24" s="95"/>
      <c r="D24" s="116"/>
      <c r="E24" s="116"/>
      <c r="F24" s="116"/>
      <c r="G24" s="116"/>
      <c r="H24" s="116"/>
      <c r="I24" s="116"/>
      <c r="J24" s="116"/>
      <c r="K24" s="116"/>
      <c r="L24" s="116"/>
      <c r="M24" s="116"/>
      <c r="N24" s="116"/>
      <c r="O24" s="116"/>
      <c r="P24" s="116"/>
      <c r="Q24" s="116"/>
      <c r="R24" s="116"/>
      <c r="S24" s="116"/>
      <c r="T24" s="116"/>
      <c r="U24" s="116"/>
      <c r="V24" s="116"/>
      <c r="W24" s="116"/>
      <c r="X24" s="116"/>
      <c r="AF24" s="92"/>
    </row>
    <row r="25" spans="1:32" s="215" customFormat="1">
      <c r="A25" s="211"/>
      <c r="B25" s="211"/>
      <c r="C25" s="95"/>
      <c r="D25" s="116"/>
      <c r="E25" s="116"/>
      <c r="F25" s="116"/>
      <c r="G25" s="116"/>
      <c r="H25" s="116"/>
      <c r="I25" s="116"/>
      <c r="J25" s="116"/>
      <c r="K25" s="116"/>
      <c r="L25" s="116"/>
      <c r="M25" s="116"/>
      <c r="N25" s="116"/>
      <c r="O25" s="116"/>
      <c r="P25" s="116"/>
      <c r="Q25" s="116"/>
      <c r="R25" s="116"/>
      <c r="S25" s="116"/>
      <c r="T25" s="116"/>
      <c r="U25" s="116"/>
      <c r="V25" s="116"/>
      <c r="W25" s="116"/>
      <c r="X25" s="116"/>
      <c r="AF25" s="92"/>
    </row>
    <row r="26" spans="1:32" s="215" customFormat="1" hidden="1"/>
    <row r="27" spans="1:32" s="215" customFormat="1" hidden="1">
      <c r="Q27" s="117">
        <f>SUMPRODUCT(--(Q14:Q23=0),--(Q14:Q23&lt;&gt;""),--(R14:R23="Z"))+SUMPRODUCT(--(Q14:Q23=0),--(Q14:Q23&lt;&gt;""),--(R14:R23=""))+SUMPRODUCT(--(Q14:Q23&gt;0),--(R14:R23="W"))+SUMPRODUCT(--(Q14:Q23&gt;0), --(Q14:Q23&lt;&gt;""),--(R14:R23=""))+SUMPRODUCT(--(Q14:Q23=""),--(R14:R23="Z"))</f>
        <v>0</v>
      </c>
      <c r="R27" s="118"/>
      <c r="S27" s="118"/>
      <c r="T27" s="117">
        <f>SUMPRODUCT(--(T14:T23=0),--(T14:T23&lt;&gt;""),--(U14:U23="Z"))+SUMPRODUCT(--(T14:T23=0),--(T14:T23&lt;&gt;""),--(U14:U23=""))+SUMPRODUCT(--(T14:T23&gt;0),--(U14:U23="W"))+SUMPRODUCT(--(T14:T23&gt;0), --(T14:T23&lt;&gt;""),--(U14:U23=""))+SUMPRODUCT(--(T14:T23=""),--(U14:U23="Z"))</f>
        <v>0</v>
      </c>
      <c r="U27" s="118"/>
      <c r="V27" s="118"/>
    </row>
    <row r="28" spans="1:32" s="215" customFormat="1" hidden="1"/>
    <row r="29" spans="1:32" s="215" customFormat="1" hidden="1"/>
    <row r="30" spans="1:32" s="215" customFormat="1" hidden="1"/>
    <row r="31" spans="1:32" s="215" customFormat="1" hidden="1"/>
    <row r="32" spans="1:32" s="215" customFormat="1" hidden="1"/>
    <row r="33" s="215" customFormat="1" hidden="1"/>
    <row r="34" s="215" customFormat="1" hidden="1"/>
    <row r="35" s="215" customFormat="1" hidden="1"/>
    <row r="36" s="215" customFormat="1" hidden="1"/>
    <row r="37" s="215" customFormat="1"/>
    <row r="38" s="215" customFormat="1"/>
    <row r="39" s="215" customFormat="1"/>
  </sheetData>
  <sheetProtection password="CA1C" sheet="1" objects="1" scenarios="1" formatCells="0" formatColumns="0" formatRows="0" sort="0" autoFilter="0"/>
  <mergeCells count="10">
    <mergeCell ref="D20:D22"/>
    <mergeCell ref="D23:E23"/>
    <mergeCell ref="D14:D16"/>
    <mergeCell ref="D17:D19"/>
    <mergeCell ref="D1:W1"/>
    <mergeCell ref="Q3:S3"/>
    <mergeCell ref="T3:V3"/>
    <mergeCell ref="Q4:S4"/>
    <mergeCell ref="T4:V4"/>
    <mergeCell ref="D3:E4"/>
  </mergeCells>
  <conditionalFormatting sqref="Q14:Q23 T14:T23">
    <cfRule type="expression" dxfId="10" priority="3">
      <formula xml:space="preserve"> OR(AND(Q14=0,Q14&lt;&gt;"",R14&lt;&gt;"Z",R14&lt;&gt;""),AND(Q14&gt;0,Q14&lt;&gt;"",R14&lt;&gt;"W",R14&lt;&gt;""),AND(Q14="", R14="W"))</formula>
    </cfRule>
  </conditionalFormatting>
  <conditionalFormatting sqref="R14:R23 U14:U23">
    <cfRule type="expression" dxfId="9" priority="2">
      <formula xml:space="preserve"> OR(AND(Q14=0,Q14&lt;&gt;"",R14&lt;&gt;"Z",R14&lt;&gt;""),AND(Q14&gt;0,Q14&lt;&gt;"",R14&lt;&gt;"W",R14&lt;&gt;""),AND(Q14="", R14="W"))</formula>
    </cfRule>
  </conditionalFormatting>
  <conditionalFormatting sqref="S14:S23 V14:V23">
    <cfRule type="expression" dxfId="8" priority="1">
      <formula xml:space="preserve"> AND(OR(R14="X",R14="W"),S14="")</formula>
    </cfRule>
  </conditionalFormatting>
  <conditionalFormatting sqref="Q16 T16 Q19 T19">
    <cfRule type="expression" dxfId="7" priority="5">
      <formula>OR(AND(R14="X",R15="X"),AND(R14="M",R15="M"))</formula>
    </cfRule>
    <cfRule type="expression" dxfId="6" priority="7">
      <formula>IF(OR(AND(Q14="",R14=""),AND(Q15="",R15=""),AND(R14="X",R15="X"),OR(R14="M",R15="M")),"",SUM(Q14,Q15)) &lt;&gt; Q16</formula>
    </cfRule>
  </conditionalFormatting>
  <conditionalFormatting sqref="R16 U16 R19 U19">
    <cfRule type="expression" dxfId="5" priority="9">
      <formula>OR(AND(R14="X",R15="X"),AND(R14="M",R15="M"))</formula>
    </cfRule>
    <cfRule type="expression" dxfId="4" priority="11">
      <formula>IF(AND(AND(R14="X",R15="X"),SUM(Q14,Q15)=0,ISNUMBER(Q16)),"",IF(OR(R14="M",R15="M"),"M",IF(AND(R14=R15,OR(R14="X",R14="W",R14="Z")),UPPER(R14),""))) &lt;&gt; R16</formula>
    </cfRule>
  </conditionalFormatting>
  <conditionalFormatting sqref="Q20:Q22 T20:T22">
    <cfRule type="expression" dxfId="3" priority="13">
      <formula>OR(AND(R14="X",R17="X"),AND(R14="M",R17="M"))</formula>
    </cfRule>
    <cfRule type="expression" dxfId="2" priority="15">
      <formula>IF(OR(AND(Q14="",R14=""),AND(Q17="",R17=""),AND(R14="X",R17="X"),OR(R14="M",R17="M")),"",SUM(Q14,Q17)) &lt;&gt; Q20</formula>
    </cfRule>
  </conditionalFormatting>
  <conditionalFormatting sqref="R20:R22 U20:U22">
    <cfRule type="expression" dxfId="1" priority="17">
      <formula>OR(AND(R14="X",R17="X"),AND(R14="M",R17="M"))</formula>
    </cfRule>
    <cfRule type="expression" dxfId="0" priority="19">
      <formula>IF(AND(AND(R14="X",R17="X"),SUM(Q14,Q17)=0,ISNUMBER(Q20)),"",IF(OR(R14="M",R17="M"),"M",IF(AND(R14=R17,OR(R14="X",R14="W",R14="Z")),UPPER(R14),""))) &lt;&gt; R20</formula>
    </cfRule>
  </conditionalFormatting>
  <dataValidations count="4">
    <dataValidation allowBlank="1" showInputMessage="1" showErrorMessage="1" sqref="W14:AK1048576 Q24:V1048576 A1:P1048576 AL1:XFD1048576 Q1:AK13"/>
    <dataValidation type="decimal" operator="greaterThanOrEqual" allowBlank="1" showInputMessage="1" showErrorMessage="1" errorTitle="Entrada no válida" error="Por favor, ingrese un valor numérico" sqref="Q14:Q23 T14:T23">
      <formula1>0</formula1>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R14:R23 U14:U23">
      <formula1>"Z,M,X,W"</formula1>
    </dataValidation>
    <dataValidation type="textLength" allowBlank="1" showInputMessage="1" showErrorMessage="1" errorTitle="Entrada no válida" error="La longitud del texto debe ser entre 2 y 500 caracteres" sqref="S14:S23 V14:V23">
      <formula1>2</formula1>
      <formula2>500</formula2>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FR_x0020_version xmlns="e43e7fac-2171-4148-b12d-342e5320e17b">588</FR_x0020_version>
    <SharePoint_Item_Language xmlns="e43e7fac-2171-4148-b12d-342e5320e17b">SPS_LNG_ES</SharePoint_Item_Language>
    <RU_x0020_version xmlns="e43e7fac-2171-4148-b12d-342e5320e17b">589</RU_x0020_version>
    <PublishingExpirationDate xmlns="http://schemas.microsoft.com/sharepoint/v3" xsi:nil="true"/>
    <SharePoint_Group_Language xmlns="e43e7fac-2171-4148-b12d-342e5320e17b">585</SharePoint_Group_Language>
    <PublishingStartDate xmlns="http://schemas.microsoft.com/sharepoint/v3" xsi:nil="true"/>
    <CH_x0020_version xmlns="e43e7fac-2171-4148-b12d-342e5320e17b" xsi:nil="true"/>
    <EN_x0020_version xmlns="e43e7fac-2171-4148-b12d-342e5320e17b">585</EN_x0020_version>
    <ES_x0020_version xmlns="e43e7fac-2171-4148-b12d-342e5320e17b">587</ES_x0020_version>
    <AR_x0020_version xmlns="e43e7fac-2171-4148-b12d-342e5320e17b">586</AR_x0020_vers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72821CC-3CFE-4B30-8680-2DCB7E223CF7}"/>
</file>

<file path=customXml/itemProps2.xml><?xml version="1.0" encoding="utf-8"?>
<ds:datastoreItem xmlns:ds="http://schemas.openxmlformats.org/officeDocument/2006/customXml" ds:itemID="{29E89C5B-8156-4529-841F-51F00C369578}"/>
</file>

<file path=customXml/itemProps3.xml><?xml version="1.0" encoding="utf-8"?>
<ds:datastoreItem xmlns:ds="http://schemas.openxmlformats.org/officeDocument/2006/customXml" ds:itemID="{B304E59D-901C-4E2C-8313-E60210377E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VAL_Instructions</vt:lpstr>
      <vt:lpstr>VAL_C1</vt:lpstr>
      <vt:lpstr>C2</vt:lpstr>
      <vt:lpstr>C3</vt:lpstr>
      <vt:lpstr>C4</vt:lpstr>
      <vt:lpstr>C5</vt:lpstr>
      <vt:lpstr>C6</vt:lpstr>
      <vt:lpstr>C7</vt:lpstr>
      <vt:lpstr>C8</vt:lpstr>
      <vt:lpstr>Parameters</vt:lpstr>
      <vt:lpstr>VAL_Drop_Down_Lists</vt:lpstr>
    </vt:vector>
  </TitlesOfParts>
  <Company>UNESCO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UNESCO Institute for Statistics</dc:creator>
  <cp:lastModifiedBy>Imhof, Adolfo Gustavo</cp:lastModifiedBy>
  <cp:lastPrinted>2016-01-24T01:13:39Z</cp:lastPrinted>
  <dcterms:created xsi:type="dcterms:W3CDTF">2013-06-17T20:44:55Z</dcterms:created>
  <dcterms:modified xsi:type="dcterms:W3CDTF">2016-01-28T14:32:07Z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ies>
</file>